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CoE\19 - Solvency II\1 - YE 2016 Production\Governance\Final Submission to Supervisors\Published QRTs\After modification\"/>
    </mc:Choice>
  </mc:AlternateContent>
  <bookViews>
    <workbookView xWindow="0" yWindow="0" windowWidth="11520" windowHeight="7590" tabRatio="908" firstSheet="1" activeTab="1"/>
  </bookViews>
  <sheets>
    <sheet name="Lists" sheetId="1" state="hidden" r:id="rId1"/>
    <sheet name="MAIN" sheetId="2" r:id="rId2"/>
    <sheet name="S.02.01_1_EN" sheetId="3" r:id="rId3"/>
    <sheet name="S.02.01_1_FR" sheetId="4" state="hidden" r:id="rId4"/>
    <sheet name="S.02.01_2_EN" sheetId="5" r:id="rId5"/>
    <sheet name="S.02.01_2_FR" sheetId="6" state="hidden" r:id="rId6"/>
    <sheet name="S.05.01_1_EN" sheetId="7" r:id="rId7"/>
    <sheet name="S.05.01_1_FR" sheetId="8" state="hidden" r:id="rId8"/>
    <sheet name="S.05.01_2_EN" sheetId="9" r:id="rId9"/>
    <sheet name="S.05.01_2_FR" sheetId="10" state="hidden" r:id="rId10"/>
    <sheet name="S.05.01_3_EN" sheetId="11" r:id="rId11"/>
    <sheet name="S.05.01_3_FR" sheetId="12" state="hidden" r:id="rId12"/>
    <sheet name="S.05.02_1_EN" sheetId="13" r:id="rId13"/>
    <sheet name="S.05.02_1_FR" sheetId="14" state="hidden" r:id="rId14"/>
    <sheet name="S.05.02_2_EN" sheetId="15" r:id="rId15"/>
    <sheet name="S.05.02_2_FR" sheetId="16" state="hidden" r:id="rId16"/>
    <sheet name="S.12.01_EN" sheetId="17" r:id="rId17"/>
    <sheet name="S.12.01_FR" sheetId="18" state="hidden" r:id="rId18"/>
    <sheet name="S.17.01_1_EN" sheetId="19" r:id="rId19"/>
    <sheet name="S.17.01_1_FR" sheetId="20" state="hidden" r:id="rId20"/>
    <sheet name="S.17.01_2_EN" sheetId="21" r:id="rId21"/>
    <sheet name="S.17.01_2_FR" sheetId="22" state="hidden" r:id="rId22"/>
    <sheet name="S.19.01_EN" sheetId="23" r:id="rId23"/>
    <sheet name="S.19.01_FR" sheetId="24" state="hidden" r:id="rId24"/>
    <sheet name="S.23.01_EN" sheetId="25" r:id="rId25"/>
    <sheet name="S.23.01_FR" sheetId="26" state="hidden" r:id="rId26"/>
    <sheet name="S.25.03_EN" sheetId="27" r:id="rId27"/>
    <sheet name="S.25.03_FR" sheetId="28" state="hidden" r:id="rId28"/>
    <sheet name="S.28.01_EN" sheetId="29" r:id="rId29"/>
    <sheet name="S.28.01_FR" sheetId="30" state="hidden" r:id="rId30"/>
    <sheet name="DM_CUSTOMVARIABLES" sheetId="31" state="hidden" r:id="rId31"/>
  </sheets>
  <definedNames>
    <definedName name="_asatdate">Lists!$G$7</definedName>
    <definedName name="_asatdateFR">Lists!$G$14</definedName>
    <definedName name="_bip_prefix">Lists!$G$21</definedName>
    <definedName name="_entity">MAIN!$C$1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SSE_PD_S.02.01_1_EN">S.02.01_1_EN!$B$5:$D$47</definedName>
    <definedName name="BIP_SSE_PD_S.02.01_1_FR">S.02.01_1_FR!$B$5:$D$47</definedName>
    <definedName name="BIP_SSE_PD_S.02.01_2_EN">S.02.01_2_EN!$B$5:$D$46</definedName>
    <definedName name="BIP_SSE_PD_S.02.01_2_FR">S.02.01_2_FR!$B$5:$D$46</definedName>
    <definedName name="BIP_SSE_PD_S.05.01_1_EN">S.05.01_1_EN!$C$4:$L$34</definedName>
    <definedName name="BIP_SSE_PD_S.05.01_1_FR">S.05.01_1_FR!$C$4:$L$34</definedName>
    <definedName name="BIP_SSE_PD_S.05.01_2_EN">S.05.01_2_EN!$C$4:$K$34</definedName>
    <definedName name="BIP_SSE_PD_S.05.01_2_FR">S.05.01_2_FR!$C$4:$I$34</definedName>
    <definedName name="BIP_SSE_PD_S.05.01_3_EN">S.05.01_3_EN!$C$5:$G$27</definedName>
    <definedName name="BIP_SSE_PD_S.05.01_3_FR">S.05.01_3_FR!$C$5:$G$27</definedName>
    <definedName name="BIP_SSE_PD_S.05.02_1_EN">S.05.02_1_EN!$C$4:$K$35</definedName>
    <definedName name="BIP_SSE_PD_S.05.02_1_FR">S.05.02_1_FR!$C$4:$K$35</definedName>
    <definedName name="BIP_SSE_PD_S.05.02_2_EN">S.05.02_2_EN!$C$4:$K$27</definedName>
    <definedName name="BIP_SSE_PD_S.05.02_2_FR">S.05.02_2_FR!$C$4:$K$27</definedName>
    <definedName name="BIP_SSE_PD_S.12.01_1_EN">S.12.01_EN!$C$4:$F$20</definedName>
    <definedName name="BIP_SSE_PD_S.12.01_1_FR">S.12.01_FR!$B$5:$E$19</definedName>
    <definedName name="BIP_SSE_PD_S.17.01_1_EN">S.17.01_1_EN!$B$4:$L$30</definedName>
    <definedName name="BIP_SSE_PD_S.17.01_1_FR">S.17.01_1_FR!$B$4:$L$30</definedName>
    <definedName name="BIP_SSE_PD_S.17.01_2_EN">S.17.01_2_EN!$B$4:$H$30</definedName>
    <definedName name="BIP_SSE_PD_S.17.01_2_FR">S.17.01_2_FR!$B$4:$H$30</definedName>
    <definedName name="BIP_SSE_PD_S.19.01_1_EN">S.19.01_EN!$C$3:$T$36</definedName>
    <definedName name="BIP_SSE_PD_S.19.01_1_FR">S.19.01_FR!$C$3:$T$36</definedName>
    <definedName name="BIP_SSE_PD_S.23.01_1_EN">S.23.01_EN!$C$4:$I$22</definedName>
    <definedName name="BIP_SSE_PD_S.23.01_1_FR">S.23.01_FR!$C$4:$I$22</definedName>
    <definedName name="BIP_SSE_PD_S.23.01_2_EN">S.23.01_EN!$C$27:$I$48</definedName>
    <definedName name="BIP_SSE_PD_S.23.01_2_FR">S.23.01_FR!$C$27:$I$48</definedName>
    <definedName name="BIP_SSE_PD_S.23.01_3_EN">S.23.01_EN!$C$54:$I$66</definedName>
    <definedName name="BIP_SSE_PD_S.23.01_3_FR">S.23.01_FR!$C$54:$E$66</definedName>
    <definedName name="BIP_SSE_PD_S.25.03_1_EN">S.25.03_EN!$C$5:$E$34</definedName>
    <definedName name="BIP_SSE_PD_S.25.03_1_FR">S.25.03_FR!$C$4:$E$33</definedName>
    <definedName name="BIP_SSE_PD_S.28.01_1_EN">S.28.01_EN!$C$5:$F$53</definedName>
    <definedName name="BIP_SSE_PD_S.28.01_1_FR">S.28.01_FR!$C$5:$F$53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8">S.17.01_1_EN!$B$4:$L$29</definedName>
    <definedName name="_xlnm.Print_Area" localSheetId="19">S.17.01_1_FR!$B$4:$L$29</definedName>
    <definedName name="_xlnm.Print_Area" localSheetId="20">S.17.01_2_EN!$B$4:$H$29</definedName>
    <definedName name="_xlnm.Print_Area" localSheetId="21">S.17.01_2_FR!$B$4:$H$29</definedName>
    <definedName name="_xlnm.Print_Area" localSheetId="22">S.19.01_EN!$C$2:$T$36</definedName>
    <definedName name="_xlnm.Print_Area" localSheetId="23">S.19.01_FR!$C$2:$T$36</definedName>
    <definedName name="_xlnm.Print_Area" localSheetId="26">S.25.03_EN!$C$3:$E$34</definedName>
    <definedName name="_xlnm.Print_Area" localSheetId="27">S.25.03_FR!$C$3:$E$33</definedName>
    <definedName name="Z_48D17912_7AA6_446B_8282_2706EDDFDC3E_.wvu.Cols" localSheetId="1" hidden="1">MAIN!$D:$D</definedName>
    <definedName name="Z_48D17912_7AA6_446B_8282_2706EDDFDC3E_.wvu.Cols" localSheetId="2" hidden="1">S.02.01_1_EN!$C:$C</definedName>
    <definedName name="Z_48D17912_7AA6_446B_8282_2706EDDFDC3E_.wvu.Cols" localSheetId="3" hidden="1">S.02.01_1_FR!$C:$C</definedName>
    <definedName name="Z_48D17912_7AA6_446B_8282_2706EDDFDC3E_.wvu.Cols" localSheetId="4" hidden="1">S.02.01_2_EN!$C:$C</definedName>
    <definedName name="Z_48D17912_7AA6_446B_8282_2706EDDFDC3E_.wvu.Cols" localSheetId="5" hidden="1">S.02.01_2_FR!$C:$C</definedName>
    <definedName name="Z_48D17912_7AA6_446B_8282_2706EDDFDC3E_.wvu.Cols" localSheetId="6" hidden="1">S.05.01_1_EN!$D:$D</definedName>
    <definedName name="Z_48D17912_7AA6_446B_8282_2706EDDFDC3E_.wvu.Cols" localSheetId="7" hidden="1">S.05.01_1_FR!$D:$D</definedName>
    <definedName name="Z_48D17912_7AA6_446B_8282_2706EDDFDC3E_.wvu.Cols" localSheetId="8" hidden="1">S.05.01_2_EN!$D:$F</definedName>
    <definedName name="Z_48D17912_7AA6_446B_8282_2706EDDFDC3E_.wvu.Cols" localSheetId="9" hidden="1">S.05.01_2_FR!$D:$D</definedName>
    <definedName name="Z_48D17912_7AA6_446B_8282_2706EDDFDC3E_.wvu.Cols" localSheetId="10" hidden="1">S.05.01_3_EN!$D:$D</definedName>
    <definedName name="Z_48D17912_7AA6_446B_8282_2706EDDFDC3E_.wvu.Cols" localSheetId="11" hidden="1">S.05.01_3_FR!$D:$D</definedName>
    <definedName name="Z_48D17912_7AA6_446B_8282_2706EDDFDC3E_.wvu.Cols" localSheetId="12" hidden="1">S.05.02_1_EN!$D:$D</definedName>
    <definedName name="Z_48D17912_7AA6_446B_8282_2706EDDFDC3E_.wvu.Cols" localSheetId="13" hidden="1">S.05.02_1_FR!$D:$D</definedName>
    <definedName name="Z_48D17912_7AA6_446B_8282_2706EDDFDC3E_.wvu.Cols" localSheetId="14" hidden="1">S.05.02_2_EN!$D:$D</definedName>
    <definedName name="Z_48D17912_7AA6_446B_8282_2706EDDFDC3E_.wvu.Cols" localSheetId="15" hidden="1">S.05.02_2_FR!$D:$D</definedName>
    <definedName name="Z_48D17912_7AA6_446B_8282_2706EDDFDC3E_.wvu.Cols" localSheetId="16" hidden="1">S.12.01_EN!$D:$D</definedName>
    <definedName name="Z_48D17912_7AA6_446B_8282_2706EDDFDC3E_.wvu.Cols" localSheetId="17" hidden="1">S.12.01_FR!$C:$C</definedName>
    <definedName name="Z_48D17912_7AA6_446B_8282_2706EDDFDC3E_.wvu.Cols" localSheetId="18" hidden="1">S.17.01_1_EN!$C:$D,S.17.01_1_EN!$H:$H,S.17.01_1_EN!$M:$N</definedName>
    <definedName name="Z_48D17912_7AA6_446B_8282_2706EDDFDC3E_.wvu.Cols" localSheetId="19" hidden="1">S.17.01_1_FR!$C:$D,S.17.01_1_FR!$H:$H,S.17.01_1_FR!$M:$N</definedName>
    <definedName name="Z_48D17912_7AA6_446B_8282_2706EDDFDC3E_.wvu.Cols" localSheetId="20" hidden="1">S.17.01_2_EN!$C:$C</definedName>
    <definedName name="Z_48D17912_7AA6_446B_8282_2706EDDFDC3E_.wvu.Cols" localSheetId="21" hidden="1">S.17.01_2_FR!$C:$C</definedName>
    <definedName name="Z_48D17912_7AA6_446B_8282_2706EDDFDC3E_.wvu.Cols" localSheetId="22" hidden="1">S.19.01_EN!$D:$D,S.19.01_EN!$Q:$Q</definedName>
    <definedName name="Z_48D17912_7AA6_446B_8282_2706EDDFDC3E_.wvu.Cols" localSheetId="23" hidden="1">S.19.01_FR!$D:$D,S.19.01_FR!$Q:$Q</definedName>
    <definedName name="Z_48D17912_7AA6_446B_8282_2706EDDFDC3E_.wvu.Cols" localSheetId="24" hidden="1">S.23.01_EN!$D:$D</definedName>
    <definedName name="Z_48D17912_7AA6_446B_8282_2706EDDFDC3E_.wvu.Cols" localSheetId="25" hidden="1">S.23.01_FR!$D:$D</definedName>
    <definedName name="Z_48D17912_7AA6_446B_8282_2706EDDFDC3E_.wvu.Cols" localSheetId="28" hidden="1">S.28.01_EN!$D:$D</definedName>
    <definedName name="Z_48D17912_7AA6_446B_8282_2706EDDFDC3E_.wvu.Cols" localSheetId="29" hidden="1">S.28.01_FR!$D:$D</definedName>
    <definedName name="Z_48D17912_7AA6_446B_8282_2706EDDFDC3E_.wvu.PrintArea" localSheetId="18" hidden="1">S.17.01_1_EN!$B$4:$L$29</definedName>
    <definedName name="Z_48D17912_7AA6_446B_8282_2706EDDFDC3E_.wvu.PrintArea" localSheetId="19" hidden="1">S.17.01_1_FR!$B$4:$L$29</definedName>
    <definedName name="Z_48D17912_7AA6_446B_8282_2706EDDFDC3E_.wvu.PrintArea" localSheetId="20" hidden="1">S.17.01_2_EN!$B$4:$H$29</definedName>
    <definedName name="Z_48D17912_7AA6_446B_8282_2706EDDFDC3E_.wvu.PrintArea" localSheetId="21" hidden="1">S.17.01_2_FR!$B$4:$H$29</definedName>
    <definedName name="Z_48D17912_7AA6_446B_8282_2706EDDFDC3E_.wvu.PrintArea" localSheetId="22" hidden="1">S.19.01_EN!$C$2:$T$36</definedName>
    <definedName name="Z_48D17912_7AA6_446B_8282_2706EDDFDC3E_.wvu.PrintArea" localSheetId="23" hidden="1">S.19.01_FR!$C$2:$T$36</definedName>
    <definedName name="Z_48D17912_7AA6_446B_8282_2706EDDFDC3E_.wvu.PrintArea" localSheetId="26" hidden="1">S.25.03_EN!$C$3:$E$34</definedName>
    <definedName name="Z_48D17912_7AA6_446B_8282_2706EDDFDC3E_.wvu.PrintArea" localSheetId="27" hidden="1">S.25.03_FR!$C$3:$E$33</definedName>
    <definedName name="Z_48D17912_7AA6_446B_8282_2706EDDFDC3E_.wvu.Rows" localSheetId="2" hidden="1">S.02.01_1_EN!$6:$6</definedName>
    <definedName name="Z_48D17912_7AA6_446B_8282_2706EDDFDC3E_.wvu.Rows" localSheetId="3" hidden="1">S.02.01_1_FR!$6:$6</definedName>
    <definedName name="Z_48D17912_7AA6_446B_8282_2706EDDFDC3E_.wvu.Rows" localSheetId="4" hidden="1">S.02.01_2_EN!$6:$6</definedName>
    <definedName name="Z_48D17912_7AA6_446B_8282_2706EDDFDC3E_.wvu.Rows" localSheetId="5" hidden="1">S.02.01_2_FR!$6:$6</definedName>
    <definedName name="Z_48D17912_7AA6_446B_8282_2706EDDFDC3E_.wvu.Rows" localSheetId="6" hidden="1">S.05.01_1_EN!$6:$6</definedName>
    <definedName name="Z_48D17912_7AA6_446B_8282_2706EDDFDC3E_.wvu.Rows" localSheetId="7" hidden="1">S.05.01_1_FR!$6:$6</definedName>
    <definedName name="Z_48D17912_7AA6_446B_8282_2706EDDFDC3E_.wvu.Rows" localSheetId="8" hidden="1">S.05.01_2_EN!$6:$6</definedName>
    <definedName name="Z_48D17912_7AA6_446B_8282_2706EDDFDC3E_.wvu.Rows" localSheetId="9" hidden="1">S.05.01_2_FR!$6:$6</definedName>
    <definedName name="Z_48D17912_7AA6_446B_8282_2706EDDFDC3E_.wvu.Rows" localSheetId="10" hidden="1">S.05.01_3_EN!$7:$7</definedName>
    <definedName name="Z_48D17912_7AA6_446B_8282_2706EDDFDC3E_.wvu.Rows" localSheetId="11" hidden="1">S.05.01_3_FR!$7:$7</definedName>
    <definedName name="Z_48D17912_7AA6_446B_8282_2706EDDFDC3E_.wvu.Rows" localSheetId="12" hidden="1">S.05.02_1_EN!$5:$5,S.05.02_1_EN!$7:$7</definedName>
    <definedName name="Z_48D17912_7AA6_446B_8282_2706EDDFDC3E_.wvu.Rows" localSheetId="13" hidden="1">S.05.02_1_FR!$5:$5,S.05.02_1_FR!$7:$7</definedName>
    <definedName name="Z_48D17912_7AA6_446B_8282_2706EDDFDC3E_.wvu.Rows" localSheetId="14" hidden="1">S.05.02_2_EN!$5:$5,S.05.02_2_EN!$7:$7</definedName>
    <definedName name="Z_48D17912_7AA6_446B_8282_2706EDDFDC3E_.wvu.Rows" localSheetId="15" hidden="1">S.05.02_2_FR!$5:$5,S.05.02_2_FR!$7:$7</definedName>
    <definedName name="Z_48D17912_7AA6_446B_8282_2706EDDFDC3E_.wvu.Rows" localSheetId="16" hidden="1">S.12.01_EN!$6:$6</definedName>
    <definedName name="Z_48D17912_7AA6_446B_8282_2706EDDFDC3E_.wvu.Rows" localSheetId="17" hidden="1">S.12.01_FR!$6:$6</definedName>
    <definedName name="Z_48D17912_7AA6_446B_8282_2706EDDFDC3E_.wvu.Rows" localSheetId="18" hidden="1">S.17.01_1_EN!$6:$6</definedName>
    <definedName name="Z_48D17912_7AA6_446B_8282_2706EDDFDC3E_.wvu.Rows" localSheetId="19" hidden="1">S.17.01_1_FR!$6:$6</definedName>
    <definedName name="Z_48D17912_7AA6_446B_8282_2706EDDFDC3E_.wvu.Rows" localSheetId="20" hidden="1">S.17.01_2_EN!$6:$6</definedName>
    <definedName name="Z_48D17912_7AA6_446B_8282_2706EDDFDC3E_.wvu.Rows" localSheetId="21" hidden="1">S.17.01_2_FR!$6:$6</definedName>
    <definedName name="Z_48D17912_7AA6_446B_8282_2706EDDFDC3E_.wvu.Rows" localSheetId="22" hidden="1">S.19.01_EN!$7:$7,S.19.01_EN!$24:$24</definedName>
    <definedName name="Z_48D17912_7AA6_446B_8282_2706EDDFDC3E_.wvu.Rows" localSheetId="23" hidden="1">S.19.01_FR!$7:$7,S.19.01_FR!$24:$24</definedName>
    <definedName name="Z_48D17912_7AA6_446B_8282_2706EDDFDC3E_.wvu.Rows" localSheetId="24" hidden="1">S.23.01_EN!$5:$5,S.23.01_EN!$28:$28,S.23.01_EN!$55:$55</definedName>
    <definedName name="Z_48D17912_7AA6_446B_8282_2706EDDFDC3E_.wvu.Rows" localSheetId="25" hidden="1">S.23.01_FR!$5:$5,S.23.01_FR!$28:$28,S.23.01_FR!$55:$55</definedName>
    <definedName name="Z_48D17912_7AA6_446B_8282_2706EDDFDC3E_.wvu.Rows" localSheetId="26" hidden="1">S.25.03_EN!$7:$7,S.25.03_EN!$20:$20</definedName>
    <definedName name="Z_48D17912_7AA6_446B_8282_2706EDDFDC3E_.wvu.Rows" localSheetId="27" hidden="1">S.25.03_FR!$6:$6,S.25.03_FR!$19:$19</definedName>
    <definedName name="Z_48D17912_7AA6_446B_8282_2706EDDFDC3E_.wvu.Rows" localSheetId="28" hidden="1">S.28.01_EN!$9:$9,S.28.01_EN!$13:$13,S.28.01_EN!$33:$33,S.28.01_EN!$37:$37,S.28.01_EN!$45:$45,S.28.01_EN!$52:$52</definedName>
    <definedName name="Z_48D17912_7AA6_446B_8282_2706EDDFDC3E_.wvu.Rows" localSheetId="29" hidden="1">S.28.01_FR!$9:$9,S.28.01_FR!$13:$13,S.28.01_FR!$33:$33,S.28.01_FR!$37:$37,S.28.01_FR!$45:$45,S.28.01_FR!$52:$52</definedName>
  </definedNames>
  <calcPr calcId="152511"/>
  <customWorkbookViews>
    <customWorkbookView name="AYGUN Arda - Personal View" guid="{48D17912-7AA6-446B-8282-2706EDDFDC3E}" mergeInterval="0" personalView="1" windowWidth="960" windowHeight="1040" tabRatio="908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1" l="1"/>
  <c r="C39" i="31"/>
  <c r="D35" i="31"/>
  <c r="C35" i="31"/>
  <c r="D20" i="31"/>
  <c r="C20" i="31"/>
  <c r="C19" i="31"/>
  <c r="C18" i="31"/>
  <c r="C17" i="31"/>
  <c r="C16" i="31"/>
  <c r="C15" i="31"/>
  <c r="D14" i="31"/>
  <c r="C14" i="31"/>
  <c r="D13" i="31"/>
  <c r="C13" i="31"/>
  <c r="D12" i="31"/>
  <c r="C12" i="31"/>
  <c r="D11" i="31"/>
  <c r="C11" i="31"/>
  <c r="D10" i="31"/>
  <c r="C10" i="31"/>
  <c r="D9" i="31"/>
  <c r="C9" i="31"/>
  <c r="D8" i="31"/>
  <c r="C8" i="31"/>
  <c r="D7" i="31"/>
  <c r="C7" i="31"/>
  <c r="D6" i="31"/>
  <c r="C6" i="31"/>
  <c r="D5" i="31"/>
  <c r="C5" i="31"/>
  <c r="D4" i="31"/>
  <c r="C4" i="31"/>
  <c r="D3" i="31"/>
  <c r="C3" i="31"/>
  <c r="D2" i="31"/>
  <c r="C2" i="31"/>
  <c r="C1" i="31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E48" i="26"/>
  <c r="E47" i="26"/>
  <c r="H26" i="22"/>
  <c r="H22" i="22"/>
  <c r="H15" i="22"/>
  <c r="H11" i="22"/>
  <c r="H10" i="22"/>
  <c r="H9" i="22"/>
  <c r="B19" i="18"/>
  <c r="C27" i="16"/>
  <c r="C35" i="14"/>
  <c r="C27" i="12"/>
  <c r="C5" i="12"/>
  <c r="C34" i="8"/>
  <c r="D6" i="6"/>
  <c r="D6" i="4"/>
  <c r="B29" i="31"/>
  <c r="B28" i="31"/>
  <c r="B25" i="31"/>
  <c r="B24" i="31"/>
  <c r="B21" i="31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G24" i="1"/>
  <c r="G14" i="1"/>
  <c r="H14" i="1" s="1"/>
  <c r="G7" i="1"/>
  <c r="G2" i="1"/>
  <c r="D37" i="4" s="1"/>
  <c r="C4" i="14" l="1"/>
  <c r="D23" i="31"/>
  <c r="C23" i="31"/>
  <c r="D27" i="31"/>
  <c r="C27" i="31"/>
  <c r="D31" i="31"/>
  <c r="C31" i="31"/>
  <c r="D21" i="4"/>
  <c r="D45" i="4"/>
  <c r="D22" i="31"/>
  <c r="C22" i="31"/>
  <c r="D26" i="31"/>
  <c r="C26" i="31"/>
  <c r="D30" i="31"/>
  <c r="C30" i="31"/>
  <c r="D13" i="4"/>
  <c r="D25" i="4"/>
  <c r="B5" i="6"/>
  <c r="B5" i="4"/>
  <c r="D21" i="31"/>
  <c r="C21" i="31"/>
  <c r="D25" i="31"/>
  <c r="C25" i="31"/>
  <c r="D29" i="31"/>
  <c r="C29" i="31"/>
  <c r="B22" i="31"/>
  <c r="B26" i="31"/>
  <c r="B30" i="31"/>
  <c r="D15" i="4"/>
  <c r="E52" i="30"/>
  <c r="E48" i="30"/>
  <c r="E46" i="30"/>
  <c r="E38" i="30"/>
  <c r="F28" i="30"/>
  <c r="F24" i="30"/>
  <c r="F20" i="30"/>
  <c r="F16" i="30"/>
  <c r="E33" i="28"/>
  <c r="E29" i="28"/>
  <c r="E14" i="28"/>
  <c r="E10" i="28"/>
  <c r="E51" i="30"/>
  <c r="E47" i="30"/>
  <c r="F42" i="30"/>
  <c r="E41" i="30"/>
  <c r="F27" i="30"/>
  <c r="F23" i="30"/>
  <c r="F19" i="30"/>
  <c r="F15" i="30"/>
  <c r="E32" i="28"/>
  <c r="E28" i="28"/>
  <c r="E25" i="28"/>
  <c r="E23" i="28"/>
  <c r="E15" i="28"/>
  <c r="E11" i="28"/>
  <c r="E7" i="28"/>
  <c r="E50" i="30"/>
  <c r="E40" i="30"/>
  <c r="F26" i="30"/>
  <c r="F22" i="30"/>
  <c r="F18" i="30"/>
  <c r="F14" i="30"/>
  <c r="E31" i="28"/>
  <c r="E22" i="28"/>
  <c r="E16" i="28"/>
  <c r="E12" i="28"/>
  <c r="E8" i="28"/>
  <c r="E53" i="30"/>
  <c r="E49" i="30"/>
  <c r="E39" i="30"/>
  <c r="E34" i="30"/>
  <c r="F29" i="30"/>
  <c r="F25" i="30"/>
  <c r="F21" i="30"/>
  <c r="F17" i="30"/>
  <c r="E30" i="28"/>
  <c r="E13" i="28"/>
  <c r="E9" i="28"/>
  <c r="E61" i="26"/>
  <c r="H43" i="26"/>
  <c r="F42" i="26"/>
  <c r="I41" i="26"/>
  <c r="H39" i="26"/>
  <c r="I38" i="26"/>
  <c r="I32" i="26"/>
  <c r="I22" i="26"/>
  <c r="G21" i="26"/>
  <c r="F17" i="26"/>
  <c r="I16" i="26"/>
  <c r="I15" i="26"/>
  <c r="G13" i="26"/>
  <c r="I12" i="26"/>
  <c r="G10" i="26"/>
  <c r="H9" i="26"/>
  <c r="E60" i="26"/>
  <c r="E46" i="26"/>
  <c r="H44" i="26"/>
  <c r="G43" i="26"/>
  <c r="H41" i="26"/>
  <c r="H38" i="26"/>
  <c r="I37" i="26"/>
  <c r="H32" i="26"/>
  <c r="H31" i="26"/>
  <c r="H30" i="26"/>
  <c r="H22" i="26"/>
  <c r="F21" i="26"/>
  <c r="F19" i="26"/>
  <c r="I17" i="26"/>
  <c r="H15" i="26"/>
  <c r="H12" i="26"/>
  <c r="F9" i="26"/>
  <c r="H8" i="26"/>
  <c r="R34" i="24"/>
  <c r="G33" i="24"/>
  <c r="H32" i="24"/>
  <c r="R31" i="24"/>
  <c r="F31" i="24"/>
  <c r="I30" i="24"/>
  <c r="E30" i="24"/>
  <c r="I29" i="24"/>
  <c r="E29" i="24"/>
  <c r="J28" i="24"/>
  <c r="F28" i="24"/>
  <c r="L27" i="24"/>
  <c r="H27" i="24"/>
  <c r="R26" i="24"/>
  <c r="K26" i="24"/>
  <c r="G26" i="24"/>
  <c r="O25" i="24"/>
  <c r="T18" i="24"/>
  <c r="R17" i="24"/>
  <c r="R16" i="24"/>
  <c r="T15" i="24"/>
  <c r="F15" i="24"/>
  <c r="I14" i="24"/>
  <c r="E14" i="24"/>
  <c r="I13" i="24"/>
  <c r="E13" i="24"/>
  <c r="J12" i="24"/>
  <c r="F12" i="24"/>
  <c r="L11" i="24"/>
  <c r="H11" i="24"/>
  <c r="T10" i="24"/>
  <c r="K10" i="24"/>
  <c r="G10" i="24"/>
  <c r="R9" i="24"/>
  <c r="K9" i="24"/>
  <c r="G9" i="24"/>
  <c r="R8" i="24"/>
  <c r="E59" i="26"/>
  <c r="G44" i="26"/>
  <c r="F43" i="26"/>
  <c r="H42" i="26"/>
  <c r="G41" i="26"/>
  <c r="H37" i="26"/>
  <c r="H36" i="26"/>
  <c r="H35" i="26"/>
  <c r="H34" i="26"/>
  <c r="G22" i="26"/>
  <c r="H17" i="26"/>
  <c r="G15" i="26"/>
  <c r="F14" i="26"/>
  <c r="I13" i="26"/>
  <c r="G12" i="26"/>
  <c r="F11" i="26"/>
  <c r="I10" i="26"/>
  <c r="F8" i="26"/>
  <c r="H7" i="26"/>
  <c r="E65" i="26"/>
  <c r="E58" i="26"/>
  <c r="F44" i="26"/>
  <c r="I43" i="26"/>
  <c r="G42" i="26"/>
  <c r="F41" i="26"/>
  <c r="I39" i="26"/>
  <c r="F22" i="26"/>
  <c r="H21" i="26"/>
  <c r="G17" i="26"/>
  <c r="H13" i="26"/>
  <c r="H10" i="26"/>
  <c r="F34" i="24"/>
  <c r="E33" i="24"/>
  <c r="E32" i="24"/>
  <c r="E31" i="24"/>
  <c r="G30" i="24"/>
  <c r="J29" i="24"/>
  <c r="R28" i="24"/>
  <c r="H28" i="24"/>
  <c r="M27" i="24"/>
  <c r="G27" i="24"/>
  <c r="M26" i="24"/>
  <c r="H26" i="24"/>
  <c r="E18" i="24"/>
  <c r="T16" i="24"/>
  <c r="R15" i="24"/>
  <c r="T14" i="24"/>
  <c r="F14" i="24"/>
  <c r="H13" i="24"/>
  <c r="R12" i="24"/>
  <c r="G12" i="24"/>
  <c r="K11" i="24"/>
  <c r="F11" i="24"/>
  <c r="L10" i="24"/>
  <c r="F10" i="24"/>
  <c r="M9" i="24"/>
  <c r="H9" i="24"/>
  <c r="O8" i="24"/>
  <c r="G29" i="22"/>
  <c r="F28" i="22"/>
  <c r="F27" i="22"/>
  <c r="E25" i="22"/>
  <c r="D24" i="22"/>
  <c r="G23" i="22"/>
  <c r="G21" i="22"/>
  <c r="E34" i="24"/>
  <c r="R32" i="24"/>
  <c r="I31" i="24"/>
  <c r="R30" i="24"/>
  <c r="F30" i="24"/>
  <c r="H29" i="24"/>
  <c r="L28" i="24"/>
  <c r="G28" i="24"/>
  <c r="K27" i="24"/>
  <c r="F27" i="24"/>
  <c r="L26" i="24"/>
  <c r="F26" i="24"/>
  <c r="T19" i="24"/>
  <c r="T17" i="24"/>
  <c r="G16" i="24"/>
  <c r="H15" i="24"/>
  <c r="R14" i="24"/>
  <c r="T13" i="24"/>
  <c r="G13" i="24"/>
  <c r="K12" i="24"/>
  <c r="E12" i="24"/>
  <c r="J11" i="24"/>
  <c r="E11" i="24"/>
  <c r="J10" i="24"/>
  <c r="E10" i="24"/>
  <c r="L9" i="24"/>
  <c r="F9" i="24"/>
  <c r="F29" i="22"/>
  <c r="E28" i="22"/>
  <c r="E27" i="22"/>
  <c r="D25" i="22"/>
  <c r="G24" i="22"/>
  <c r="F23" i="22"/>
  <c r="F21" i="22"/>
  <c r="E35" i="24"/>
  <c r="F33" i="24"/>
  <c r="F32" i="24"/>
  <c r="G31" i="24"/>
  <c r="H30" i="24"/>
  <c r="K29" i="24"/>
  <c r="F29" i="24"/>
  <c r="I28" i="24"/>
  <c r="R27" i="24"/>
  <c r="I27" i="24"/>
  <c r="N26" i="24"/>
  <c r="I26" i="24"/>
  <c r="R25" i="24"/>
  <c r="R18" i="24"/>
  <c r="E17" i="24"/>
  <c r="E16" i="24"/>
  <c r="E15" i="24"/>
  <c r="G14" i="24"/>
  <c r="J13" i="24"/>
  <c r="T12" i="24"/>
  <c r="H12" i="24"/>
  <c r="R11" i="24"/>
  <c r="G11" i="24"/>
  <c r="M10" i="24"/>
  <c r="H10" i="24"/>
  <c r="N9" i="24"/>
  <c r="I9" i="24"/>
  <c r="T8" i="24"/>
  <c r="D29" i="22"/>
  <c r="G28" i="22"/>
  <c r="G27" i="22"/>
  <c r="F25" i="22"/>
  <c r="E24" i="22"/>
  <c r="D23" i="22"/>
  <c r="H31" i="24"/>
  <c r="K28" i="24"/>
  <c r="J26" i="24"/>
  <c r="F17" i="24"/>
  <c r="R13" i="24"/>
  <c r="I11" i="24"/>
  <c r="J9" i="24"/>
  <c r="F24" i="22"/>
  <c r="E21" i="22"/>
  <c r="F19" i="22"/>
  <c r="E18" i="22"/>
  <c r="D17" i="22"/>
  <c r="D16" i="22"/>
  <c r="G14" i="22"/>
  <c r="F13" i="22"/>
  <c r="E12" i="22"/>
  <c r="D8" i="22"/>
  <c r="G7" i="22"/>
  <c r="R35" i="24"/>
  <c r="J30" i="24"/>
  <c r="E28" i="24"/>
  <c r="E26" i="24"/>
  <c r="F16" i="24"/>
  <c r="F13" i="24"/>
  <c r="R10" i="24"/>
  <c r="E9" i="24"/>
  <c r="E29" i="22"/>
  <c r="D27" i="22"/>
  <c r="D21" i="22"/>
  <c r="E19" i="22"/>
  <c r="D18" i="22"/>
  <c r="G17" i="22"/>
  <c r="G16" i="22"/>
  <c r="F14" i="22"/>
  <c r="E13" i="22"/>
  <c r="D12" i="22"/>
  <c r="G8" i="22"/>
  <c r="F7" i="22"/>
  <c r="N29" i="20"/>
  <c r="F7" i="26"/>
  <c r="G32" i="24"/>
  <c r="G29" i="24"/>
  <c r="E27" i="24"/>
  <c r="R19" i="24"/>
  <c r="H14" i="24"/>
  <c r="T11" i="24"/>
  <c r="T9" i="24"/>
  <c r="D28" i="22"/>
  <c r="G19" i="22"/>
  <c r="F18" i="22"/>
  <c r="E17" i="22"/>
  <c r="E16" i="22"/>
  <c r="D14" i="22"/>
  <c r="G13" i="22"/>
  <c r="F12" i="22"/>
  <c r="E8" i="22"/>
  <c r="D7" i="22"/>
  <c r="L29" i="20"/>
  <c r="R29" i="24"/>
  <c r="I12" i="24"/>
  <c r="G25" i="22"/>
  <c r="F17" i="22"/>
  <c r="E14" i="22"/>
  <c r="K29" i="20"/>
  <c r="G29" i="20"/>
  <c r="O28" i="20"/>
  <c r="K28" i="20"/>
  <c r="G28" i="20"/>
  <c r="O27" i="20"/>
  <c r="K27" i="20"/>
  <c r="G27" i="20"/>
  <c r="O25" i="20"/>
  <c r="K25" i="20"/>
  <c r="G25" i="20"/>
  <c r="O24" i="20"/>
  <c r="K24" i="20"/>
  <c r="G24" i="20"/>
  <c r="O23" i="20"/>
  <c r="K23" i="20"/>
  <c r="G23" i="20"/>
  <c r="O21" i="20"/>
  <c r="K21" i="20"/>
  <c r="G21" i="20"/>
  <c r="O19" i="20"/>
  <c r="K19" i="20"/>
  <c r="G19" i="20"/>
  <c r="O18" i="20"/>
  <c r="K18" i="20"/>
  <c r="G18" i="20"/>
  <c r="O17" i="20"/>
  <c r="K17" i="20"/>
  <c r="G17" i="20"/>
  <c r="O16" i="20"/>
  <c r="K16" i="20"/>
  <c r="G16" i="20"/>
  <c r="O14" i="20"/>
  <c r="K14" i="20"/>
  <c r="G14" i="20"/>
  <c r="O13" i="20"/>
  <c r="K13" i="20"/>
  <c r="G13" i="20"/>
  <c r="O12" i="20"/>
  <c r="K12" i="20"/>
  <c r="G12" i="20"/>
  <c r="O8" i="20"/>
  <c r="K8" i="20"/>
  <c r="G8" i="20"/>
  <c r="O7" i="20"/>
  <c r="K7" i="20"/>
  <c r="G7" i="20"/>
  <c r="E13" i="18"/>
  <c r="H24" i="16"/>
  <c r="I23" i="16"/>
  <c r="E23" i="16"/>
  <c r="J22" i="16"/>
  <c r="F22" i="16"/>
  <c r="H19" i="16"/>
  <c r="I18" i="16"/>
  <c r="E18" i="16"/>
  <c r="G15" i="16"/>
  <c r="H14" i="16"/>
  <c r="J11" i="16"/>
  <c r="F11" i="16"/>
  <c r="G10" i="16"/>
  <c r="J27" i="24"/>
  <c r="I10" i="24"/>
  <c r="E23" i="22"/>
  <c r="D19" i="22"/>
  <c r="F8" i="22"/>
  <c r="J29" i="20"/>
  <c r="F29" i="20"/>
  <c r="N28" i="20"/>
  <c r="J28" i="20"/>
  <c r="F28" i="20"/>
  <c r="N27" i="20"/>
  <c r="J27" i="20"/>
  <c r="F27" i="20"/>
  <c r="N25" i="20"/>
  <c r="J25" i="20"/>
  <c r="F25" i="20"/>
  <c r="N24" i="20"/>
  <c r="J24" i="20"/>
  <c r="F24" i="20"/>
  <c r="N23" i="20"/>
  <c r="J23" i="20"/>
  <c r="F23" i="20"/>
  <c r="N21" i="20"/>
  <c r="J21" i="20"/>
  <c r="F21" i="20"/>
  <c r="N19" i="20"/>
  <c r="J19" i="20"/>
  <c r="F19" i="20"/>
  <c r="N18" i="20"/>
  <c r="J18" i="20"/>
  <c r="F18" i="20"/>
  <c r="N17" i="20"/>
  <c r="J17" i="20"/>
  <c r="F17" i="20"/>
  <c r="N16" i="20"/>
  <c r="J16" i="20"/>
  <c r="F16" i="20"/>
  <c r="N14" i="20"/>
  <c r="J14" i="20"/>
  <c r="F14" i="20"/>
  <c r="N13" i="20"/>
  <c r="J13" i="20"/>
  <c r="F13" i="20"/>
  <c r="N12" i="20"/>
  <c r="J12" i="20"/>
  <c r="F12" i="20"/>
  <c r="N8" i="20"/>
  <c r="J8" i="20"/>
  <c r="F8" i="20"/>
  <c r="N7" i="20"/>
  <c r="J7" i="20"/>
  <c r="F7" i="20"/>
  <c r="E14" i="18"/>
  <c r="E8" i="18"/>
  <c r="K26" i="16"/>
  <c r="G24" i="16"/>
  <c r="H23" i="16"/>
  <c r="I22" i="16"/>
  <c r="E22" i="16"/>
  <c r="G19" i="16"/>
  <c r="H18" i="16"/>
  <c r="J15" i="16"/>
  <c r="F15" i="16"/>
  <c r="G14" i="16"/>
  <c r="I11" i="16"/>
  <c r="E11" i="16"/>
  <c r="J10" i="16"/>
  <c r="F10" i="16"/>
  <c r="R33" i="24"/>
  <c r="G15" i="24"/>
  <c r="G12" i="22"/>
  <c r="E7" i="22"/>
  <c r="M29" i="20"/>
  <c r="H29" i="20"/>
  <c r="D29" i="20"/>
  <c r="L28" i="20"/>
  <c r="H28" i="20"/>
  <c r="D28" i="20"/>
  <c r="L27" i="20"/>
  <c r="H27" i="20"/>
  <c r="D27" i="20"/>
  <c r="L25" i="20"/>
  <c r="H25" i="20"/>
  <c r="D25" i="20"/>
  <c r="L24" i="20"/>
  <c r="H24" i="20"/>
  <c r="D24" i="20"/>
  <c r="L23" i="20"/>
  <c r="H23" i="20"/>
  <c r="D23" i="20"/>
  <c r="L21" i="20"/>
  <c r="H21" i="20"/>
  <c r="D21" i="20"/>
  <c r="L19" i="20"/>
  <c r="H19" i="20"/>
  <c r="D19" i="20"/>
  <c r="L18" i="20"/>
  <c r="H18" i="20"/>
  <c r="D18" i="20"/>
  <c r="L17" i="20"/>
  <c r="H17" i="20"/>
  <c r="D17" i="20"/>
  <c r="L16" i="20"/>
  <c r="H16" i="20"/>
  <c r="D16" i="20"/>
  <c r="L14" i="20"/>
  <c r="H14" i="20"/>
  <c r="D14" i="20"/>
  <c r="L13" i="20"/>
  <c r="H13" i="20"/>
  <c r="D13" i="20"/>
  <c r="L12" i="20"/>
  <c r="H12" i="20"/>
  <c r="D12" i="20"/>
  <c r="L8" i="20"/>
  <c r="H8" i="20"/>
  <c r="D8" i="20"/>
  <c r="L7" i="20"/>
  <c r="H7" i="20"/>
  <c r="D7" i="20"/>
  <c r="E17" i="18"/>
  <c r="E12" i="18"/>
  <c r="I24" i="16"/>
  <c r="E24" i="16"/>
  <c r="J23" i="16"/>
  <c r="F23" i="16"/>
  <c r="G22" i="16"/>
  <c r="I19" i="16"/>
  <c r="E19" i="16"/>
  <c r="J18" i="16"/>
  <c r="F18" i="16"/>
  <c r="H15" i="16"/>
  <c r="I14" i="16"/>
  <c r="E14" i="16"/>
  <c r="G11" i="16"/>
  <c r="H10" i="16"/>
  <c r="D13" i="22"/>
  <c r="E29" i="20"/>
  <c r="M27" i="20"/>
  <c r="I25" i="20"/>
  <c r="E24" i="20"/>
  <c r="M21" i="20"/>
  <c r="E19" i="20"/>
  <c r="M17" i="20"/>
  <c r="I16" i="20"/>
  <c r="E14" i="20"/>
  <c r="M12" i="20"/>
  <c r="I8" i="20"/>
  <c r="E7" i="20"/>
  <c r="E16" i="18"/>
  <c r="K25" i="16"/>
  <c r="G23" i="16"/>
  <c r="J19" i="16"/>
  <c r="F14" i="16"/>
  <c r="I10" i="16"/>
  <c r="H32" i="14"/>
  <c r="I31" i="14"/>
  <c r="E31" i="14"/>
  <c r="J30" i="14"/>
  <c r="F30" i="14"/>
  <c r="G29" i="14"/>
  <c r="H28" i="14"/>
  <c r="J25" i="14"/>
  <c r="F25" i="14"/>
  <c r="G24" i="14"/>
  <c r="H23" i="14"/>
  <c r="I22" i="14"/>
  <c r="E22" i="14"/>
  <c r="G19" i="14"/>
  <c r="H18" i="14"/>
  <c r="I17" i="14"/>
  <c r="E17" i="14"/>
  <c r="J16" i="14"/>
  <c r="F16" i="14"/>
  <c r="H13" i="14"/>
  <c r="I12" i="14"/>
  <c r="E12" i="14"/>
  <c r="J11" i="14"/>
  <c r="F11" i="14"/>
  <c r="E24" i="12"/>
  <c r="F23" i="12"/>
  <c r="E19" i="12"/>
  <c r="F18" i="12"/>
  <c r="E14" i="12"/>
  <c r="M28" i="20"/>
  <c r="I27" i="20"/>
  <c r="E25" i="20"/>
  <c r="M23" i="20"/>
  <c r="I21" i="20"/>
  <c r="M18" i="20"/>
  <c r="I17" i="20"/>
  <c r="E16" i="20"/>
  <c r="M13" i="20"/>
  <c r="I12" i="20"/>
  <c r="E8" i="20"/>
  <c r="J24" i="16"/>
  <c r="F19" i="16"/>
  <c r="I15" i="16"/>
  <c r="E10" i="16"/>
  <c r="K34" i="14"/>
  <c r="G32" i="14"/>
  <c r="H31" i="14"/>
  <c r="I30" i="14"/>
  <c r="E30" i="14"/>
  <c r="J29" i="14"/>
  <c r="F29" i="14"/>
  <c r="G28" i="14"/>
  <c r="I25" i="14"/>
  <c r="E25" i="14"/>
  <c r="J24" i="14"/>
  <c r="F24" i="14"/>
  <c r="G23" i="14"/>
  <c r="H22" i="14"/>
  <c r="J19" i="14"/>
  <c r="F19" i="14"/>
  <c r="G18" i="14"/>
  <c r="H17" i="14"/>
  <c r="I16" i="14"/>
  <c r="E16" i="14"/>
  <c r="G13" i="14"/>
  <c r="H12" i="14"/>
  <c r="I11" i="14"/>
  <c r="E11" i="14"/>
  <c r="F10" i="14"/>
  <c r="E23" i="12"/>
  <c r="F22" i="12"/>
  <c r="E18" i="12"/>
  <c r="F16" i="22"/>
  <c r="I29" i="20"/>
  <c r="E28" i="20"/>
  <c r="M25" i="20"/>
  <c r="I24" i="20"/>
  <c r="E23" i="20"/>
  <c r="I19" i="20"/>
  <c r="E18" i="20"/>
  <c r="M16" i="20"/>
  <c r="I14" i="20"/>
  <c r="E13" i="20"/>
  <c r="M8" i="20"/>
  <c r="I7" i="20"/>
  <c r="G18" i="16"/>
  <c r="J14" i="16"/>
  <c r="I32" i="14"/>
  <c r="E32" i="14"/>
  <c r="J31" i="14"/>
  <c r="F31" i="14"/>
  <c r="G30" i="14"/>
  <c r="H29" i="14"/>
  <c r="I28" i="14"/>
  <c r="E28" i="14"/>
  <c r="G25" i="14"/>
  <c r="H24" i="14"/>
  <c r="I23" i="14"/>
  <c r="E23" i="14"/>
  <c r="J22" i="14"/>
  <c r="F22" i="14"/>
  <c r="H19" i="14"/>
  <c r="I18" i="14"/>
  <c r="E18" i="14"/>
  <c r="J17" i="14"/>
  <c r="F17" i="14"/>
  <c r="G16" i="14"/>
  <c r="I13" i="14"/>
  <c r="E13" i="14"/>
  <c r="J12" i="14"/>
  <c r="F12" i="14"/>
  <c r="G11" i="14"/>
  <c r="G25" i="12"/>
  <c r="F24" i="12"/>
  <c r="F19" i="12"/>
  <c r="E15" i="12"/>
  <c r="F14" i="12"/>
  <c r="O29" i="20"/>
  <c r="I23" i="20"/>
  <c r="E17" i="20"/>
  <c r="M7" i="20"/>
  <c r="H11" i="16"/>
  <c r="K33" i="14"/>
  <c r="G31" i="14"/>
  <c r="I29" i="14"/>
  <c r="E24" i="14"/>
  <c r="G22" i="14"/>
  <c r="J18" i="14"/>
  <c r="F13" i="14"/>
  <c r="H11" i="14"/>
  <c r="I33" i="10"/>
  <c r="E31" i="10"/>
  <c r="F30" i="10"/>
  <c r="G29" i="10"/>
  <c r="G24" i="10"/>
  <c r="H23" i="10"/>
  <c r="H18" i="10"/>
  <c r="E17" i="10"/>
  <c r="E12" i="10"/>
  <c r="F11" i="10"/>
  <c r="L31" i="8"/>
  <c r="H31" i="8"/>
  <c r="L30" i="8"/>
  <c r="H30" i="8"/>
  <c r="L29" i="8"/>
  <c r="H29" i="8"/>
  <c r="L27" i="8"/>
  <c r="H27" i="8"/>
  <c r="I24" i="8"/>
  <c r="E24" i="8"/>
  <c r="I23" i="8"/>
  <c r="E23" i="8"/>
  <c r="I21" i="8"/>
  <c r="E21" i="8"/>
  <c r="J18" i="8"/>
  <c r="F18" i="8"/>
  <c r="J17" i="8"/>
  <c r="F17" i="8"/>
  <c r="J15" i="8"/>
  <c r="F15" i="8"/>
  <c r="I28" i="20"/>
  <c r="E21" i="20"/>
  <c r="M14" i="20"/>
  <c r="F24" i="16"/>
  <c r="J32" i="14"/>
  <c r="E29" i="14"/>
  <c r="H25" i="14"/>
  <c r="J23" i="14"/>
  <c r="F18" i="14"/>
  <c r="H16" i="14"/>
  <c r="F11" i="12"/>
  <c r="I32" i="10"/>
  <c r="H31" i="10"/>
  <c r="E30" i="10"/>
  <c r="F29" i="10"/>
  <c r="F24" i="10"/>
  <c r="G23" i="10"/>
  <c r="G18" i="10"/>
  <c r="H17" i="10"/>
  <c r="H12" i="10"/>
  <c r="E11" i="10"/>
  <c r="K31" i="8"/>
  <c r="G31" i="8"/>
  <c r="K30" i="8"/>
  <c r="G30" i="8"/>
  <c r="K29" i="8"/>
  <c r="G29" i="8"/>
  <c r="K27" i="8"/>
  <c r="G27" i="8"/>
  <c r="L24" i="8"/>
  <c r="H24" i="8"/>
  <c r="L23" i="8"/>
  <c r="H23" i="8"/>
  <c r="L21" i="8"/>
  <c r="H21" i="8"/>
  <c r="I18" i="8"/>
  <c r="E18" i="8"/>
  <c r="I17" i="8"/>
  <c r="E17" i="8"/>
  <c r="I15" i="8"/>
  <c r="E15" i="8"/>
  <c r="J12" i="8"/>
  <c r="G18" i="22"/>
  <c r="E27" i="20"/>
  <c r="M19" i="20"/>
  <c r="I13" i="20"/>
  <c r="H22" i="16"/>
  <c r="E15" i="16"/>
  <c r="F32" i="14"/>
  <c r="H30" i="14"/>
  <c r="J28" i="14"/>
  <c r="F23" i="14"/>
  <c r="I19" i="14"/>
  <c r="G12" i="14"/>
  <c r="E11" i="12"/>
  <c r="G31" i="10"/>
  <c r="H30" i="10"/>
  <c r="E29" i="10"/>
  <c r="E24" i="10"/>
  <c r="F23" i="10"/>
  <c r="F18" i="10"/>
  <c r="G17" i="10"/>
  <c r="G12" i="10"/>
  <c r="H11" i="10"/>
  <c r="J31" i="8"/>
  <c r="F31" i="8"/>
  <c r="J30" i="8"/>
  <c r="F30" i="8"/>
  <c r="J29" i="8"/>
  <c r="F29" i="8"/>
  <c r="J27" i="8"/>
  <c r="F27" i="8"/>
  <c r="K24" i="8"/>
  <c r="G24" i="8"/>
  <c r="K23" i="8"/>
  <c r="G23" i="8"/>
  <c r="K21" i="8"/>
  <c r="G21" i="8"/>
  <c r="L18" i="8"/>
  <c r="H18" i="8"/>
  <c r="L17" i="8"/>
  <c r="H17" i="8"/>
  <c r="L15" i="8"/>
  <c r="H15" i="8"/>
  <c r="I12" i="8"/>
  <c r="M24" i="20"/>
  <c r="I24" i="14"/>
  <c r="G17" i="14"/>
  <c r="E10" i="14"/>
  <c r="E22" i="12"/>
  <c r="E23" i="10"/>
  <c r="E18" i="10"/>
  <c r="G11" i="10"/>
  <c r="E30" i="8"/>
  <c r="E27" i="8"/>
  <c r="F23" i="8"/>
  <c r="G18" i="8"/>
  <c r="G15" i="8"/>
  <c r="L12" i="8"/>
  <c r="F12" i="8"/>
  <c r="J11" i="8"/>
  <c r="F11" i="8"/>
  <c r="J9" i="8"/>
  <c r="F9" i="8"/>
  <c r="D43" i="6"/>
  <c r="D39" i="6"/>
  <c r="D35" i="6"/>
  <c r="D31" i="6"/>
  <c r="D27" i="6"/>
  <c r="D23" i="6"/>
  <c r="D19" i="6"/>
  <c r="D15" i="6"/>
  <c r="D11" i="6"/>
  <c r="D7" i="6"/>
  <c r="D44" i="4"/>
  <c r="D40" i="4"/>
  <c r="D36" i="4"/>
  <c r="D34" i="4"/>
  <c r="D30" i="4"/>
  <c r="D24" i="4"/>
  <c r="D20" i="4"/>
  <c r="D12" i="4"/>
  <c r="D10" i="4"/>
  <c r="G26" i="12"/>
  <c r="I27" i="8"/>
  <c r="K18" i="8"/>
  <c r="G12" i="8"/>
  <c r="K9" i="8"/>
  <c r="D24" i="6"/>
  <c r="D8" i="6"/>
  <c r="I18" i="20"/>
  <c r="F31" i="10"/>
  <c r="H29" i="10"/>
  <c r="H24" i="10"/>
  <c r="I31" i="8"/>
  <c r="I29" i="8"/>
  <c r="J24" i="8"/>
  <c r="J21" i="8"/>
  <c r="K17" i="8"/>
  <c r="K12" i="8"/>
  <c r="E12" i="8"/>
  <c r="I11" i="8"/>
  <c r="E11" i="8"/>
  <c r="I9" i="8"/>
  <c r="E9" i="8"/>
  <c r="D46" i="6"/>
  <c r="D42" i="6"/>
  <c r="D38" i="6"/>
  <c r="D34" i="6"/>
  <c r="D30" i="6"/>
  <c r="D26" i="6"/>
  <c r="D22" i="6"/>
  <c r="D18" i="6"/>
  <c r="D14" i="6"/>
  <c r="D10" i="6"/>
  <c r="D43" i="4"/>
  <c r="D39" i="4"/>
  <c r="D33" i="4"/>
  <c r="D29" i="4"/>
  <c r="D23" i="4"/>
  <c r="D19" i="4"/>
  <c r="D9" i="4"/>
  <c r="I30" i="8"/>
  <c r="G11" i="8"/>
  <c r="D32" i="6"/>
  <c r="D16" i="6"/>
  <c r="E12" i="20"/>
  <c r="F28" i="14"/>
  <c r="J13" i="14"/>
  <c r="F15" i="12"/>
  <c r="F17" i="10"/>
  <c r="F12" i="10"/>
  <c r="E31" i="8"/>
  <c r="E29" i="8"/>
  <c r="F24" i="8"/>
  <c r="F21" i="8"/>
  <c r="G17" i="8"/>
  <c r="H12" i="8"/>
  <c r="L11" i="8"/>
  <c r="H11" i="8"/>
  <c r="L9" i="8"/>
  <c r="H9" i="8"/>
  <c r="D45" i="6"/>
  <c r="D41" i="6"/>
  <c r="D37" i="6"/>
  <c r="D33" i="6"/>
  <c r="D29" i="6"/>
  <c r="D25" i="6"/>
  <c r="D21" i="6"/>
  <c r="D17" i="6"/>
  <c r="D13" i="6"/>
  <c r="D9" i="6"/>
  <c r="D46" i="4"/>
  <c r="D42" i="4"/>
  <c r="D38" i="4"/>
  <c r="D28" i="4"/>
  <c r="D26" i="4"/>
  <c r="D22" i="4"/>
  <c r="D18" i="4"/>
  <c r="D16" i="4"/>
  <c r="D8" i="4"/>
  <c r="E19" i="14"/>
  <c r="G30" i="10"/>
  <c r="J23" i="8"/>
  <c r="K15" i="8"/>
  <c r="K11" i="8"/>
  <c r="G9" i="8"/>
  <c r="D44" i="6"/>
  <c r="D40" i="6"/>
  <c r="D36" i="6"/>
  <c r="D28" i="6"/>
  <c r="D20" i="6"/>
  <c r="D12" i="6"/>
  <c r="D24" i="31"/>
  <c r="C24" i="31"/>
  <c r="D28" i="31"/>
  <c r="C28" i="31"/>
  <c r="B23" i="31"/>
  <c r="B27" i="31"/>
  <c r="B31" i="31"/>
  <c r="D7" i="4"/>
  <c r="D41" i="4"/>
  <c r="H7" i="1"/>
  <c r="C5" i="30"/>
  <c r="C4" i="28"/>
  <c r="C54" i="26"/>
  <c r="C27" i="26"/>
  <c r="C4" i="26"/>
  <c r="B5" i="22"/>
  <c r="B5" i="20"/>
  <c r="B5" i="18"/>
  <c r="C4" i="16"/>
  <c r="C6" i="12"/>
  <c r="C5" i="10"/>
  <c r="C5" i="8"/>
  <c r="I21" i="10" l="1"/>
  <c r="D14" i="4"/>
  <c r="G14" i="8"/>
  <c r="E26" i="8"/>
  <c r="I26" i="10"/>
  <c r="K8" i="8"/>
  <c r="D17" i="4"/>
  <c r="D47" i="4"/>
  <c r="I28" i="10"/>
  <c r="F8" i="8"/>
  <c r="G16" i="10"/>
  <c r="H14" i="8"/>
  <c r="G20" i="8"/>
  <c r="F26" i="8"/>
  <c r="E10" i="10"/>
  <c r="H16" i="10"/>
  <c r="I24" i="10"/>
  <c r="I29" i="10"/>
  <c r="I14" i="8"/>
  <c r="L20" i="8"/>
  <c r="K26" i="8"/>
  <c r="I11" i="10"/>
  <c r="E17" i="12"/>
  <c r="I12" i="10"/>
  <c r="I17" i="10"/>
  <c r="G9" i="12"/>
  <c r="G24" i="12"/>
  <c r="E15" i="14"/>
  <c r="K27" i="14"/>
  <c r="E10" i="12"/>
  <c r="G18" i="12"/>
  <c r="H10" i="14"/>
  <c r="K21" i="14"/>
  <c r="F27" i="14"/>
  <c r="G9" i="14"/>
  <c r="K13" i="14"/>
  <c r="K32" i="14"/>
  <c r="F13" i="12"/>
  <c r="H9" i="14"/>
  <c r="G15" i="14"/>
  <c r="K19" i="14"/>
  <c r="J13" i="16"/>
  <c r="G17" i="16"/>
  <c r="K22" i="16"/>
  <c r="D20" i="20"/>
  <c r="H13" i="16"/>
  <c r="K24" i="16"/>
  <c r="N20" i="20"/>
  <c r="E13" i="16"/>
  <c r="K15" i="16"/>
  <c r="G20" i="20"/>
  <c r="H14" i="22"/>
  <c r="H17" i="22"/>
  <c r="H23" i="22"/>
  <c r="F20" i="22"/>
  <c r="H24" i="22"/>
  <c r="E14" i="26"/>
  <c r="E37" i="26"/>
  <c r="E43" i="26"/>
  <c r="E62" i="26"/>
  <c r="E9" i="26"/>
  <c r="E19" i="26"/>
  <c r="E31" i="26"/>
  <c r="E39" i="26"/>
  <c r="E22" i="26"/>
  <c r="E64" i="26"/>
  <c r="E14" i="30"/>
  <c r="E22" i="30"/>
  <c r="H8" i="8"/>
  <c r="G13" i="16"/>
  <c r="E8" i="8"/>
  <c r="K14" i="8"/>
  <c r="I26" i="8"/>
  <c r="J8" i="8"/>
  <c r="K31" i="14"/>
  <c r="L14" i="8"/>
  <c r="K20" i="8"/>
  <c r="J26" i="8"/>
  <c r="I10" i="10"/>
  <c r="G22" i="10"/>
  <c r="I27" i="10"/>
  <c r="K17" i="14"/>
  <c r="I9" i="10"/>
  <c r="E16" i="10"/>
  <c r="H22" i="10"/>
  <c r="I30" i="10"/>
  <c r="E9" i="12"/>
  <c r="F9" i="14"/>
  <c r="G10" i="10"/>
  <c r="I15" i="10"/>
  <c r="E22" i="10"/>
  <c r="H28" i="10"/>
  <c r="G10" i="12"/>
  <c r="J9" i="14"/>
  <c r="K18" i="16"/>
  <c r="G13" i="12"/>
  <c r="K16" i="14"/>
  <c r="J27" i="14"/>
  <c r="E13" i="12"/>
  <c r="G21" i="12"/>
  <c r="K9" i="14"/>
  <c r="F15" i="14"/>
  <c r="K28" i="14"/>
  <c r="H17" i="16"/>
  <c r="D8" i="18"/>
  <c r="F8" i="18" s="1"/>
  <c r="E20" i="20"/>
  <c r="G22" i="12"/>
  <c r="G10" i="14"/>
  <c r="K15" i="14"/>
  <c r="F21" i="14"/>
  <c r="K17" i="16"/>
  <c r="D11" i="18"/>
  <c r="H20" i="20"/>
  <c r="E17" i="16"/>
  <c r="K19" i="16"/>
  <c r="K10" i="16"/>
  <c r="I13" i="16"/>
  <c r="F17" i="16"/>
  <c r="D12" i="18"/>
  <c r="K20" i="20"/>
  <c r="H19" i="22"/>
  <c r="H20" i="22"/>
  <c r="H18" i="22"/>
  <c r="H8" i="22"/>
  <c r="E11" i="26"/>
  <c r="E15" i="26"/>
  <c r="E34" i="26"/>
  <c r="E21" i="26"/>
  <c r="E32" i="26"/>
  <c r="E66" i="26"/>
  <c r="E10" i="26"/>
  <c r="E16" i="26"/>
  <c r="E41" i="26"/>
  <c r="E44" i="26"/>
  <c r="E10" i="30"/>
  <c r="E19" i="30"/>
  <c r="E27" i="30"/>
  <c r="E16" i="30"/>
  <c r="E24" i="30"/>
  <c r="E21" i="30"/>
  <c r="E29" i="30"/>
  <c r="D11" i="4"/>
  <c r="D31" i="4"/>
  <c r="D19" i="31"/>
  <c r="B19" i="31"/>
  <c r="L8" i="8"/>
  <c r="F22" i="10"/>
  <c r="F14" i="8"/>
  <c r="I23" i="10"/>
  <c r="I8" i="8"/>
  <c r="I15" i="14"/>
  <c r="G8" i="8"/>
  <c r="F20" i="8"/>
  <c r="I8" i="10"/>
  <c r="F28" i="10"/>
  <c r="G19" i="12"/>
  <c r="F10" i="10"/>
  <c r="I16" i="10"/>
  <c r="G28" i="10"/>
  <c r="F10" i="12"/>
  <c r="K12" i="14"/>
  <c r="J9" i="16"/>
  <c r="E20" i="8"/>
  <c r="H26" i="8"/>
  <c r="F16" i="10"/>
  <c r="I22" i="10"/>
  <c r="I31" i="10"/>
  <c r="G14" i="12"/>
  <c r="D18" i="18"/>
  <c r="E21" i="12"/>
  <c r="E9" i="14"/>
  <c r="K11" i="14"/>
  <c r="K30" i="14"/>
  <c r="K23" i="16"/>
  <c r="M20" i="20"/>
  <c r="G15" i="12"/>
  <c r="J15" i="14"/>
  <c r="E21" i="14"/>
  <c r="K23" i="14"/>
  <c r="D14" i="18"/>
  <c r="F14" i="18" s="1"/>
  <c r="G17" i="12"/>
  <c r="K10" i="14"/>
  <c r="J21" i="14"/>
  <c r="E27" i="14"/>
  <c r="K29" i="14"/>
  <c r="E11" i="18"/>
  <c r="F11" i="18" s="1"/>
  <c r="E9" i="16"/>
  <c r="K11" i="16"/>
  <c r="H21" i="16"/>
  <c r="F12" i="18"/>
  <c r="L20" i="20"/>
  <c r="D20" i="22"/>
  <c r="G9" i="16"/>
  <c r="K14" i="16"/>
  <c r="I17" i="16"/>
  <c r="F21" i="16"/>
  <c r="E18" i="18"/>
  <c r="F18" i="18" s="1"/>
  <c r="F20" i="20"/>
  <c r="H13" i="22"/>
  <c r="J17" i="16"/>
  <c r="G21" i="16"/>
  <c r="O20" i="20"/>
  <c r="H16" i="22"/>
  <c r="H27" i="22"/>
  <c r="H21" i="22"/>
  <c r="H29" i="22"/>
  <c r="B39" i="31"/>
  <c r="R36" i="24"/>
  <c r="E12" i="26"/>
  <c r="E35" i="26"/>
  <c r="E38" i="26"/>
  <c r="E17" i="26"/>
  <c r="E42" i="26"/>
  <c r="E57" i="26"/>
  <c r="E18" i="30"/>
  <c r="E26" i="30"/>
  <c r="E24" i="28"/>
  <c r="D35" i="4"/>
  <c r="H10" i="10"/>
  <c r="J20" i="8"/>
  <c r="D27" i="4"/>
  <c r="K22" i="14"/>
  <c r="I18" i="10"/>
  <c r="D32" i="4"/>
  <c r="E28" i="10"/>
  <c r="I10" i="14"/>
  <c r="H21" i="14"/>
  <c r="E14" i="8"/>
  <c r="H20" i="8"/>
  <c r="G26" i="8"/>
  <c r="I14" i="10"/>
  <c r="G27" i="14"/>
  <c r="J14" i="8"/>
  <c r="I20" i="8"/>
  <c r="L26" i="8"/>
  <c r="I20" i="10"/>
  <c r="F21" i="12"/>
  <c r="F9" i="12"/>
  <c r="G23" i="12"/>
  <c r="I9" i="14"/>
  <c r="H15" i="14"/>
  <c r="G21" i="14"/>
  <c r="K25" i="14"/>
  <c r="F9" i="16"/>
  <c r="F17" i="12"/>
  <c r="J10" i="14"/>
  <c r="K18" i="14"/>
  <c r="I21" i="14"/>
  <c r="H27" i="14"/>
  <c r="K13" i="16"/>
  <c r="E21" i="16"/>
  <c r="G11" i="12"/>
  <c r="K24" i="14"/>
  <c r="I27" i="14"/>
  <c r="I21" i="16"/>
  <c r="I20" i="20"/>
  <c r="I9" i="16"/>
  <c r="F13" i="16"/>
  <c r="D16" i="18"/>
  <c r="F16" i="18" s="1"/>
  <c r="H28" i="22"/>
  <c r="K9" i="16"/>
  <c r="J21" i="16"/>
  <c r="D13" i="18"/>
  <c r="F13" i="18" s="1"/>
  <c r="J20" i="20"/>
  <c r="H9" i="16"/>
  <c r="K21" i="16"/>
  <c r="D17" i="18"/>
  <c r="F17" i="18" s="1"/>
  <c r="H7" i="22"/>
  <c r="H12" i="22"/>
  <c r="E20" i="22"/>
  <c r="G20" i="22"/>
  <c r="H25" i="22"/>
  <c r="E8" i="26"/>
  <c r="E36" i="26"/>
  <c r="E30" i="26"/>
  <c r="E45" i="26"/>
  <c r="E13" i="26"/>
  <c r="E7" i="26"/>
  <c r="E15" i="30"/>
  <c r="E23" i="30"/>
  <c r="E21" i="28"/>
  <c r="B20" i="31"/>
  <c r="E20" i="30"/>
  <c r="E28" i="30"/>
  <c r="E26" i="28"/>
  <c r="E17" i="30"/>
  <c r="E25" i="30"/>
  <c r="D15" i="31" l="1"/>
  <c r="B15" i="31"/>
  <c r="B35" i="31"/>
  <c r="B14" i="31"/>
  <c r="B1" i="31"/>
  <c r="D1" i="31"/>
  <c r="C38" i="31"/>
  <c r="B38" i="31"/>
  <c r="D38" i="31"/>
  <c r="B8" i="31"/>
  <c r="B12" i="31"/>
  <c r="B2" i="31"/>
  <c r="B10" i="31"/>
  <c r="D37" i="31"/>
  <c r="C37" i="31"/>
  <c r="B37" i="31"/>
  <c r="D16" i="31"/>
  <c r="B16" i="31"/>
  <c r="D17" i="31"/>
  <c r="B17" i="31"/>
  <c r="B11" i="31"/>
  <c r="B9" i="31"/>
  <c r="D33" i="31"/>
  <c r="C33" i="31"/>
  <c r="B33" i="31"/>
  <c r="D32" i="31"/>
  <c r="C32" i="31"/>
  <c r="B32" i="31"/>
  <c r="B13" i="31"/>
  <c r="B3" i="31"/>
  <c r="B41" i="31"/>
  <c r="D41" i="31"/>
  <c r="C41" i="31"/>
  <c r="D40" i="31"/>
  <c r="C40" i="31"/>
  <c r="B40" i="31"/>
  <c r="B6" i="31"/>
  <c r="C34" i="31"/>
  <c r="B34" i="31"/>
  <c r="D34" i="31"/>
  <c r="D36" i="31"/>
  <c r="C36" i="31"/>
  <c r="B36" i="31"/>
  <c r="D18" i="31"/>
  <c r="B18" i="31"/>
  <c r="B4" i="31"/>
  <c r="B5" i="31"/>
  <c r="B7" i="31" l="1"/>
</calcChain>
</file>

<file path=xl/sharedStrings.xml><?xml version="1.0" encoding="utf-8"?>
<sst xmlns="http://schemas.openxmlformats.org/spreadsheetml/2006/main" count="2070" uniqueCount="801">
  <si>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</si>
  <si>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</si>
  <si>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</si>
  <si>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</si>
  <si>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</si>
  <si>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</si>
  <si>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</si>
  <si>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</si>
  <si>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</si>
  <si>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</si>
  <si>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</si>
  <si>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</si>
  <si>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</si>
  <si>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en KEUR</t>
  </si>
  <si>
    <t>SGSPC</t>
  </si>
  <si>
    <t>SCOR PC</t>
  </si>
  <si>
    <t>SPC</t>
  </si>
  <si>
    <t>en MEUR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</si>
  <si>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</si>
  <si>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</si>
  <si>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</si>
  <si>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</si>
  <si>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</si>
  <si>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</si>
  <si>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</si>
  <si>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</si>
  <si>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</si>
  <si>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</si>
  <si>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</si>
  <si>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</si>
  <si>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</si>
  <si>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</si>
  <si>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</si>
  <si>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</si>
  <si>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</si>
  <si>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</si>
  <si>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</si>
  <si>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</si>
  <si>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</si>
  <si>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</si>
  <si>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</si>
  <si>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</si>
  <si>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</si>
  <si>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</si>
  <si>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</si>
  <si>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</si>
  <si>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</si>
  <si>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</si>
  <si>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</si>
  <si>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</si>
  <si>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</si>
  <si>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</si>
  <si>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</si>
  <si>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</si>
  <si>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</si>
  <si>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</si>
  <si>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</si>
  <si>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</si>
  <si>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</si>
  <si>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</si>
  <si>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</si>
  <si>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</si>
  <si>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</si>
  <si>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</si>
  <si>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</si>
  <si>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</si>
  <si>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</si>
  <si>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</si>
  <si>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</si>
  <si>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</si>
  <si>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</si>
  <si>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</si>
  <si>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</si>
  <si>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</si>
  <si>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</si>
  <si>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</si>
  <si>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</si>
  <si>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</si>
  <si>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</si>
  <si>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</si>
  <si>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</si>
  <si>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</si>
  <si>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</si>
  <si>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</si>
  <si>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</si>
  <si>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</si>
  <si>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</si>
  <si>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</si>
  <si>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</si>
  <si>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</si>
  <si>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</si>
  <si>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</si>
  <si>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</si>
  <si>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</si>
  <si>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</si>
  <si>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</si>
  <si>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</si>
  <si>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</si>
  <si>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</si>
  <si>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</si>
  <si>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</si>
  <si>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</si>
  <si>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</si>
  <si>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</si>
  <si>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</si>
  <si>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</si>
  <si>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</si>
  <si>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</si>
  <si>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</si>
  <si>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</si>
  <si>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</si>
  <si>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</si>
  <si>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</si>
  <si>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</si>
  <si>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</si>
  <si>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</si>
  <si>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</si>
  <si>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</si>
  <si>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</si>
  <si>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</si>
  <si>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</si>
  <si>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</si>
  <si>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</si>
  <si>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</si>
  <si>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</si>
  <si>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</si>
  <si>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</si>
  <si>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</si>
  <si>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</si>
  <si>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</si>
  <si>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</si>
  <si>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</si>
  <si>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</si>
  <si>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</si>
  <si>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</si>
  <si>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</si>
  <si>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</si>
  <si>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</si>
  <si>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</si>
  <si>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</si>
  <si>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</si>
  <si>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</si>
  <si>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</si>
  <si>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</si>
  <si>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</si>
  <si>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</si>
  <si>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</si>
  <si>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</si>
  <si>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</si>
  <si>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</si>
  <si>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</si>
  <si>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</si>
  <si>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</si>
  <si>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</si>
  <si>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</si>
  <si>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</si>
  <si>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</si>
  <si>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</si>
  <si>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</si>
  <si>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</si>
  <si>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</si>
  <si>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</si>
  <si>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</si>
  <si>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</si>
  <si>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</si>
  <si>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</si>
  <si>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</si>
  <si>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</si>
  <si>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</si>
  <si>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</si>
  <si>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</si>
  <si>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</si>
  <si>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</si>
  <si>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</si>
  <si>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</si>
  <si>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</si>
  <si>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</si>
  <si>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</si>
  <si>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</si>
  <si>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</si>
  <si>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</si>
  <si>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</si>
  <si>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</si>
  <si>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</si>
  <si>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</si>
  <si>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</si>
  <si>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</si>
  <si>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</si>
  <si>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</si>
  <si>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</si>
  <si>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</si>
  <si>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</si>
  <si>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</si>
  <si>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</si>
  <si>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</si>
  <si>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</si>
  <si>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</si>
  <si>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</si>
  <si>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</si>
  <si>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</si>
  <si>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</si>
  <si>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</si>
  <si>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</si>
  <si>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</si>
  <si>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</si>
  <si>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</si>
  <si>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</si>
  <si>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</si>
  <si>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</si>
  <si>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</si>
  <si>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</si>
  <si>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</si>
  <si>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</si>
  <si>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</si>
  <si>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</si>
  <si>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</si>
  <si>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</si>
  <si>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</si>
  <si>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</si>
  <si>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</si>
  <si>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</si>
  <si>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</si>
  <si>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</si>
  <si>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</si>
  <si>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</si>
  <si>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</si>
  <si>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</si>
  <si>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</si>
  <si>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</si>
  <si>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</si>
  <si>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</si>
  <si>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</si>
  <si>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</si>
  <si>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</si>
  <si>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</si>
  <si>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</si>
  <si>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</si>
  <si>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</si>
  <si>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</si>
  <si>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</si>
  <si>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</si>
  <si>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</si>
  <si>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</si>
  <si>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</si>
  <si>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</si>
  <si>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</si>
  <si>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</si>
  <si>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</si>
  <si>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</si>
  <si>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</si>
  <si>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</si>
  <si>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</si>
  <si>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</si>
  <si>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</si>
  <si>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</si>
  <si>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</si>
  <si>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</si>
  <si>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</si>
  <si>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</si>
  <si>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</si>
  <si>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</si>
  <si>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</si>
  <si>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</si>
  <si>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</si>
  <si>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</si>
  <si>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</si>
  <si>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</si>
  <si>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</si>
  <si>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</si>
  <si>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</si>
  <si>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</si>
  <si>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</si>
  <si>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</si>
  <si>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</si>
  <si>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</si>
  <si>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</si>
  <si>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</si>
  <si>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</si>
  <si>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</si>
  <si>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</si>
  <si>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</si>
  <si>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</si>
  <si>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</si>
  <si>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</si>
  <si>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</si>
  <si>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</si>
  <si>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</si>
  <si>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</si>
  <si>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</si>
  <si>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</si>
  <si>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</si>
  <si>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</si>
  <si>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</si>
  <si>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</si>
  <si>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</si>
  <si>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</si>
  <si>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</si>
  <si>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</si>
  <si>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</si>
  <si>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</si>
  <si>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</si>
  <si>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</si>
  <si>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</si>
  <si>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</si>
  <si>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</si>
  <si>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</si>
  <si>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</si>
  <si>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</si>
  <si>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</si>
  <si>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</si>
  <si>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</si>
  <si>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</si>
  <si>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</si>
  <si>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</si>
  <si>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</si>
  <si>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</si>
  <si>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</si>
  <si>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</si>
  <si>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</si>
  <si>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</si>
  <si>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</si>
  <si>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</si>
  <si>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</si>
  <si>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</si>
  <si>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</si>
  <si>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</si>
  <si>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</si>
  <si>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</si>
  <si>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</si>
  <si>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</si>
  <si>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</si>
  <si>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</si>
  <si>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</si>
  <si>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</si>
  <si>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</si>
  <si>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</si>
  <si>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</si>
  <si>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</si>
  <si>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</si>
  <si>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</si>
  <si>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</si>
  <si>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</si>
  <si>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</si>
  <si>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</si>
  <si>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</si>
  <si>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</si>
  <si>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</si>
  <si>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</si>
  <si>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</si>
  <si>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</si>
  <si>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</si>
  <si>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</si>
  <si>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</si>
  <si>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</si>
  <si>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</si>
  <si>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</si>
  <si>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</si>
  <si>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</si>
  <si>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</si>
  <si>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</si>
  <si>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</si>
  <si>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</si>
  <si>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</si>
  <si>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Best estimate minus recoverables from reinsurance/SPV and Finite Re - total</t>
  </si>
  <si>
    <t>Risk Margin</t>
  </si>
  <si>
    <t>Life and Health SLT Technical Provisions</t>
  </si>
  <si>
    <t>Non-life Technical Provisions (part 2)</t>
  </si>
  <si>
    <t>Non-life Technical Provisions (part 1)</t>
  </si>
  <si>
    <t>BIP_SSE_PD_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</si>
  <si>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</si>
  <si>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</si>
  <si>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</si>
  <si>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</si>
  <si>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</si>
  <si>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In EUR</t>
  </si>
  <si>
    <t>In EUR thousands</t>
  </si>
  <si>
    <t>In EUR million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</si>
  <si>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</si>
  <si>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</si>
  <si>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</si>
  <si>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</si>
  <si>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</si>
  <si>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</si>
  <si>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</si>
  <si>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</si>
  <si>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</si>
  <si>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</si>
  <si>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</si>
  <si>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</si>
  <si>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</si>
  <si>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</si>
  <si>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</si>
  <si>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</si>
  <si>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</si>
  <si>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</si>
  <si>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</si>
  <si>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</si>
  <si>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Gross Claims Paid (non-cumulative)
(absolute amount)</t>
  </si>
  <si>
    <t>S.02.01_1</t>
  </si>
  <si>
    <t>S.02.01_2</t>
  </si>
  <si>
    <t>S.05.01_1</t>
  </si>
  <si>
    <t>S.05.01_2</t>
  </si>
  <si>
    <t>S.05.01_3</t>
  </si>
  <si>
    <t>Premiums, claims and expenses by line of business (NL)</t>
  </si>
  <si>
    <t>Premiums, claims and expenses by line of business (Life)</t>
  </si>
  <si>
    <t>S.05.02_1</t>
  </si>
  <si>
    <t>S.05.02_2</t>
  </si>
  <si>
    <t>S.12.01_1</t>
  </si>
  <si>
    <t>S.17.01_1</t>
  </si>
  <si>
    <t>S.17.01_2</t>
  </si>
  <si>
    <t>S.19.01_1</t>
  </si>
  <si>
    <t>S.23.01_1</t>
  </si>
  <si>
    <t>S.25.03_1</t>
  </si>
  <si>
    <t>S.28.01_1</t>
  </si>
  <si>
    <t>Total Non-life Business  - Underwriting year</t>
  </si>
  <si>
    <t>Immobilisations incorporelles</t>
  </si>
  <si>
    <t>Actifs d’impôts différés</t>
  </si>
  <si>
    <t>Excédent du régime de retraite</t>
  </si>
  <si>
    <t>Immobilisations corporelles détenues pour usage propre</t>
  </si>
  <si>
    <t>Investissements</t>
  </si>
  <si>
    <t>Biens immobiliers (autres que détenus pour usage propre)</t>
  </si>
  <si>
    <t>Détentions dans des entreprises liées, y compris participations</t>
  </si>
  <si>
    <t>Actions</t>
  </si>
  <si>
    <t>Actions – cotées</t>
  </si>
  <si>
    <t>Actions – non cotées</t>
  </si>
  <si>
    <t>Obligations</t>
  </si>
  <si>
    <t>Obligations d’État</t>
  </si>
  <si>
    <t>Obligations d’entreprise</t>
  </si>
  <si>
    <t>Titres structurés</t>
  </si>
  <si>
    <t>Titres garantis</t>
  </si>
  <si>
    <t>Organismes de placement collectif</t>
  </si>
  <si>
    <t>Produits dérivés</t>
  </si>
  <si>
    <t>Dépôts autres que les équivalents de trésorerie</t>
  </si>
  <si>
    <t>Autres investissements</t>
  </si>
  <si>
    <t>Actifs en représentation de contrats en unités de compte et indexés</t>
  </si>
  <si>
    <t>Prêts et prêts hypothécaires</t>
  </si>
  <si>
    <t>Avances sur police</t>
  </si>
  <si>
    <t>Prêts et prêts hypothécaires aux particuliers</t>
  </si>
  <si>
    <t>Autres prêts et prêts hypothécaires</t>
  </si>
  <si>
    <t>Montants recouvrables au titre des contrats de réassurance</t>
  </si>
  <si>
    <t>Non-vie et santé similaire à la non-vie</t>
  </si>
  <si>
    <t>Non-vie hors santé</t>
  </si>
  <si>
    <t>Santé similaire à la non-vie</t>
  </si>
  <si>
    <t>Vie et santé similaire à la vie, hors santé, UC et indexés</t>
  </si>
  <si>
    <t>Santé similaire à la vie</t>
  </si>
  <si>
    <t>Vie hors santé, UC et indexés</t>
  </si>
  <si>
    <t>Vie UC et indexés</t>
  </si>
  <si>
    <t>Dépôts auprès des cédantes</t>
  </si>
  <si>
    <t>Créances nées d’opérations d’assurance et montants à recevoir d’intermédiaires</t>
  </si>
  <si>
    <t>Créances nées d’opérations de réassurance</t>
  </si>
  <si>
    <t>Autres créances (hors assurance)</t>
  </si>
  <si>
    <t>Actions propres auto-détenues (directement)</t>
  </si>
  <si>
    <t>Éléments de fonds propres ou fonds initial appelé(s), mais non encore payé(s)</t>
  </si>
  <si>
    <t>Trésorerie et équivalents de trésorerie</t>
  </si>
  <si>
    <t>Autres actifs non mentionnés dans les postes ci-dessus</t>
  </si>
  <si>
    <t>Total de l’actif</t>
  </si>
  <si>
    <t>Valeur Solvabilité II</t>
  </si>
  <si>
    <t>S.02.01_1 - Bilan - Actifs</t>
  </si>
  <si>
    <t>Provisions techniques non-vie</t>
  </si>
  <si>
    <t>Provisions techniques non-vie (hors santé)</t>
  </si>
  <si>
    <t>Provisions techniques calculées comme un tout</t>
  </si>
  <si>
    <t>Meilleure estimation</t>
  </si>
  <si>
    <t>Marge de risque</t>
  </si>
  <si>
    <t>Provisions techniques santé (similaire à la non-vie)</t>
  </si>
  <si>
    <t>Provisions techniques vie (hors UC et indexés)</t>
  </si>
  <si>
    <t>Provisions techniques santé (similaire à la vie)</t>
  </si>
  <si>
    <t>Provisions techniques vie (hors santé, UC et indexés)</t>
  </si>
  <si>
    <t>Provisions techniques UC et indexés</t>
  </si>
  <si>
    <t>Autres provisions techniques</t>
  </si>
  <si>
    <t>Passifs éventuels</t>
  </si>
  <si>
    <t>Provisions autres que les provisions techniques</t>
  </si>
  <si>
    <t>Provisions pour retraite</t>
  </si>
  <si>
    <t>Dépôts des réassureurs</t>
  </si>
  <si>
    <t>Passifs d’impôts différés</t>
  </si>
  <si>
    <t>Dettes envers des établissements de crédit</t>
  </si>
  <si>
    <t>Dettes financières autres que celles envers les établissements de crédit</t>
  </si>
  <si>
    <t>Dettes nées d’opérations d’assurance et montants dus aux intermédiaires</t>
  </si>
  <si>
    <t>Dettes nées d’opérations de réassurance</t>
  </si>
  <si>
    <t>Autres dettes (hors assurance)</t>
  </si>
  <si>
    <t>Passifs subordonnés</t>
  </si>
  <si>
    <t>Passifs subordonnés non inclus dans les fonds propres de base</t>
  </si>
  <si>
    <t>Passifs subordonnés inclus dans les fonds propres de base</t>
  </si>
  <si>
    <t>Autres dettes non mentionnées dans les postes ci-dessus</t>
  </si>
  <si>
    <t>Total du passif</t>
  </si>
  <si>
    <t>Excédent d’actif sur passif</t>
  </si>
  <si>
    <t>S.02.01_2 - Bilan - Passifs</t>
  </si>
  <si>
    <t xml:space="preserve">Primes émises </t>
  </si>
  <si>
    <t xml:space="preserve"> Brut – assurance directe </t>
  </si>
  <si>
    <t xml:space="preserve"> Brut – Réassurance proportionnelle acceptée </t>
  </si>
  <si>
    <t xml:space="preserve"> Brut – Réassurance non proportionnelle acceptée </t>
  </si>
  <si>
    <t xml:space="preserve"> Part des réassureurs </t>
  </si>
  <si>
    <t xml:space="preserve"> Net </t>
  </si>
  <si>
    <t xml:space="preserve">Primes acquises </t>
  </si>
  <si>
    <t xml:space="preserve">Charge des sinistres </t>
  </si>
  <si>
    <t xml:space="preserve">Variation des autres provisions techniques </t>
  </si>
  <si>
    <t xml:space="preserve">Autres dépenses </t>
  </si>
  <si>
    <t>Total des dépenses</t>
  </si>
  <si>
    <t>Dépenses engagées</t>
  </si>
  <si>
    <t xml:space="preserve">Assurance de protection du revenu </t>
  </si>
  <si>
    <t xml:space="preserve">Assurance d'indemnisation des travailleurs </t>
  </si>
  <si>
    <t xml:space="preserve">Assurance de responsabilité civile automobile </t>
  </si>
  <si>
    <t xml:space="preserve">Autre assurance des véhicules à moteur </t>
  </si>
  <si>
    <t xml:space="preserve">Assurance maritime, aérienne et transport </t>
  </si>
  <si>
    <t xml:space="preserve">Assurance incendie et autres dommages aux biens </t>
  </si>
  <si>
    <t xml:space="preserve">Assurance de responsabilité civile générale </t>
  </si>
  <si>
    <t>Assurance crédit et cautionnement</t>
  </si>
  <si>
    <t xml:space="preserve">Santé </t>
  </si>
  <si>
    <t xml:space="preserve">Accidents </t>
  </si>
  <si>
    <t xml:space="preserve">Biens </t>
  </si>
  <si>
    <t>S.05.01_1 - Primes, sinistres et dépenses par ligne d’activité (Non-Vie)</t>
  </si>
  <si>
    <t>S.05.01_2 - Primes, sinistres et dépenses par ligne d’activité (Non-Vie)</t>
  </si>
  <si>
    <t>S.05.01_3 - Primes, sinistres et dépenses par ligne d’activité (Vie)</t>
  </si>
  <si>
    <t xml:space="preserve"> Brut </t>
  </si>
  <si>
    <t xml:space="preserve">Dépenses engagées </t>
  </si>
  <si>
    <t xml:space="preserve">Réassurance maladie </t>
  </si>
  <si>
    <t>Réassurance vie</t>
  </si>
  <si>
    <t>Ligne d’activité pour: réassurance non proportionnelle acceptée</t>
  </si>
  <si>
    <t>S.05.02_1 - Primes, sinistres et dépenses par pays</t>
  </si>
  <si>
    <t>5 principaux pays (par montant de primes brutes émises)
– engagements en non-vie</t>
  </si>
  <si>
    <t>Total 5 principaux pays et pays d'origine</t>
  </si>
  <si>
    <t>Chine</t>
  </si>
  <si>
    <t>Emirats Arabes Unis</t>
  </si>
  <si>
    <t>Etats-unis</t>
  </si>
  <si>
    <t>Royaume-Uni</t>
  </si>
  <si>
    <t>Suisse</t>
  </si>
  <si>
    <t>5 principaux pays (par montant de primes brutes émises)
– engagements en vie</t>
  </si>
  <si>
    <t>S.05.02_2 - Primes, sinistres et dépenses par pays</t>
  </si>
  <si>
    <t xml:space="preserve">Provisions techniques calculées comme un tout </t>
  </si>
  <si>
    <t xml:space="preserve">Total des montants recouvrables au titre de la réassurance/des véhicules de titrisation et de la réassurance finite, après l’ajustement pour pertes probables pour défaut de la contrepartie, correspondant aux provisions techniques calculées comme un tout </t>
  </si>
  <si>
    <t xml:space="preserve">Provisions techniques calculées comme la somme de la meilleure estimation et de la marge de risque </t>
  </si>
  <si>
    <t xml:space="preserve">Meilleure estimation </t>
  </si>
  <si>
    <t xml:space="preserve">Meilleure estimation brute </t>
  </si>
  <si>
    <t xml:space="preserve">Total des montants recouvrables au titre de la réassurance/des véhicules de titrisation et de la réassurance finite, après ajustement pour pertes probables pour défaut de la contrepartie </t>
  </si>
  <si>
    <t xml:space="preserve">Meilleure estimation nette des montants recouvrables au titre de la réassurance/des véhicules de titrisation et de la réassurance finite </t>
  </si>
  <si>
    <t xml:space="preserve">Marge de risque </t>
  </si>
  <si>
    <t xml:space="preserve">Montant de la déduction transitoire sur les provisions techniques </t>
  </si>
  <si>
    <t xml:space="preserve">Provisions techniques – Total </t>
  </si>
  <si>
    <t>Réassurance santé (réassurance acceptée)</t>
  </si>
  <si>
    <t>S.12.01_1 - Provisions techniques vie et santé SLT</t>
  </si>
  <si>
    <t xml:space="preserve">Assurance des frais médicaux </t>
  </si>
  <si>
    <t>Assurance maritime, aérienne et transport</t>
  </si>
  <si>
    <t>Assurance directe et réassurance proportionnelle acceptée</t>
  </si>
  <si>
    <t>S.17.01_1 - Provisions techniques non-vie</t>
  </si>
  <si>
    <t xml:space="preserve">Assurance de protection juridique </t>
  </si>
  <si>
    <t xml:space="preserve">Assistance </t>
  </si>
  <si>
    <t>Pertes pécuniaires diverses</t>
  </si>
  <si>
    <t xml:space="preserve">Réassurance santé non proportionnelle </t>
  </si>
  <si>
    <t xml:space="preserve">Réassurance accidents non proportionnelle </t>
  </si>
  <si>
    <t xml:space="preserve">Réassurance maritime, aérienne et transport non proportionnelle </t>
  </si>
  <si>
    <t xml:space="preserve">Réassurance dommages non proportionnelle </t>
  </si>
  <si>
    <t xml:space="preserve">Réassurance non proportionnelle acceptée </t>
  </si>
  <si>
    <t xml:space="preserve">Total engagements en non-vie </t>
  </si>
  <si>
    <t xml:space="preserve">Provisions pour primes </t>
  </si>
  <si>
    <t xml:space="preserve">Brut – total </t>
  </si>
  <si>
    <t xml:space="preserve">Meilleure estimation nette des provisions pour primes </t>
  </si>
  <si>
    <t xml:space="preserve">Provisions pour sinistres </t>
  </si>
  <si>
    <t xml:space="preserve">Meilleure estimation nette des provisions pour sinistres </t>
  </si>
  <si>
    <t xml:space="preserve">Total meilleure estimation – brut </t>
  </si>
  <si>
    <t xml:space="preserve">Total meilleure estimation – net </t>
  </si>
  <si>
    <t xml:space="preserve">Montants recouvrables au titre de la réassurance/des véhicules de titrisation et de la réassurance finite, après ajustement pour pertes probables pour défaut de la contrepartie – total </t>
  </si>
  <si>
    <t xml:space="preserve">Provisions techniques nettes des montants recouvrables au titre de la réassurance/des véhicules de titrisation et de la réassurance finite </t>
  </si>
  <si>
    <t>Sinistres payés bruts (non cumulés)      
(valeur absolue)</t>
  </si>
  <si>
    <t>Total Non-Vie</t>
  </si>
  <si>
    <t>Année de développement</t>
  </si>
  <si>
    <t>S.19.01_1 - Sinistres en non-vie</t>
  </si>
  <si>
    <t>Précédentes</t>
  </si>
  <si>
    <t xml:space="preserve">  Pour l'année en cours</t>
  </si>
  <si>
    <t>Somme des années (cumulés)</t>
  </si>
  <si>
    <t>S.23.01_1 - Fonds propres SCOR SE (partie 1)</t>
  </si>
  <si>
    <t xml:space="preserve">Fonds propres de base avant déduction pour participations dans d'autres secteurs financiers, comme prévu à l'article 68 du règlement délégué 2015/35 </t>
  </si>
  <si>
    <t xml:space="preserve">Capital en actions ordinaires (brut des actions propres) </t>
  </si>
  <si>
    <t xml:space="preserve">Compte de primes d'émission lié au capital en actions ordinaires </t>
  </si>
  <si>
    <t xml:space="preserve">Fonds initial, cotisations des membres ou élément de fonds propres de base équivalent pour les mutuelles et les entreprises de type mutuel </t>
  </si>
  <si>
    <t xml:space="preserve">Comptes mutualistes subordonnés </t>
  </si>
  <si>
    <t xml:space="preserve">Fonds excédentaires </t>
  </si>
  <si>
    <t xml:space="preserve">Actions de préférence </t>
  </si>
  <si>
    <t xml:space="preserve">Compte de primes d'émission lié aux actions de préférence </t>
  </si>
  <si>
    <t xml:space="preserve">Réserve de réconciliation </t>
  </si>
  <si>
    <t xml:space="preserve">Passifs subordonnés </t>
  </si>
  <si>
    <t xml:space="preserve">Montant égal à la valeur des actifs d'impôts différés nets </t>
  </si>
  <si>
    <t xml:space="preserve">Autres éléments de fonds propres approuvés par l’autorité de contrôle en tant que fonds propres de base non spécifiés supra </t>
  </si>
  <si>
    <t xml:space="preserve">Fonds propres issus des états financiers qui ne devraient pas être inclus dans la réserve de réconciliation et qui ne respectent pas les critères de fonds propres de Solvabilité II </t>
  </si>
  <si>
    <t xml:space="preserve">Déductions </t>
  </si>
  <si>
    <t xml:space="preserve">Déductions pour participations dans des établissements de crédit et des établissements financiers </t>
  </si>
  <si>
    <t xml:space="preserve">Total fonds propres de base après déductions </t>
  </si>
  <si>
    <t xml:space="preserve">Total fonds propres auxiliaires </t>
  </si>
  <si>
    <t xml:space="preserve">Fonds propres éligibles et disponibles </t>
  </si>
  <si>
    <t xml:space="preserve">Total des fonds propres disponibles pour couvrir le capital de solvabilité requis </t>
  </si>
  <si>
    <t xml:space="preserve">Total des fonds propres disponibles pour couvrir le minimum de capital requis </t>
  </si>
  <si>
    <t xml:space="preserve">Total des fonds propres éligibles pour couvrir le capital de solvabilité requis </t>
  </si>
  <si>
    <t xml:space="preserve">Total des fonds propres éligibles pour couvrir le minimum de capital requis </t>
  </si>
  <si>
    <t xml:space="preserve">Capital de solvabilité requis </t>
  </si>
  <si>
    <t xml:space="preserve">Minimum de capital requis </t>
  </si>
  <si>
    <t xml:space="preserve">Ratio fonds propres éligibles sur capital de solvabilité requis </t>
  </si>
  <si>
    <t xml:space="preserve">Ratio fonds propres éligibles sur minimum de capital requis </t>
  </si>
  <si>
    <t xml:space="preserve">Excédent d’actif sur passif </t>
  </si>
  <si>
    <t xml:space="preserve">Actions propres (détenues directement et indirectement) </t>
  </si>
  <si>
    <t xml:space="preserve">Dividendes, distributions et charges prévisibles </t>
  </si>
  <si>
    <t xml:space="preserve">Autres éléments de fonds propres de base </t>
  </si>
  <si>
    <t xml:space="preserve">Ajustement pour les éléments de fonds propres restreints relatifs aux portefeuilles sous ajustement égalisateur et aux fonds cantonnés </t>
  </si>
  <si>
    <t xml:space="preserve">Bénéfices attendus </t>
  </si>
  <si>
    <t xml:space="preserve">Bénéfices attendus inclus dans les primes futures (EPIFP) – activités vie </t>
  </si>
  <si>
    <t xml:space="preserve">Bénéfices attendus inclus dans les primes futures (EPIFP) – activités non-vie </t>
  </si>
  <si>
    <t>Total bénéfices attendus inclus dans les primes futures (EPIFP)</t>
  </si>
  <si>
    <t xml:space="preserve">Niveau 1 – non restreint </t>
  </si>
  <si>
    <t xml:space="preserve">Niveau 1 – restreint </t>
  </si>
  <si>
    <t xml:space="preserve">Niveau 2 </t>
  </si>
  <si>
    <t xml:space="preserve">Niveau 3 </t>
  </si>
  <si>
    <t xml:space="preserve"> </t>
  </si>
  <si>
    <t xml:space="preserve">Calcul du capital de solvabilité requis </t>
  </si>
  <si>
    <t xml:space="preserve">Numéro d'identification unique du composant </t>
  </si>
  <si>
    <t xml:space="preserve">Description des composants </t>
  </si>
  <si>
    <t>S.25.03_1 - Capital de solvabilité requis – pour les entreprises qui utilisent un modèle interne intégral</t>
  </si>
  <si>
    <t xml:space="preserve">Total des composants non diversifiés </t>
  </si>
  <si>
    <t xml:space="preserve">Diversification </t>
  </si>
  <si>
    <t xml:space="preserve">Capital requis pour les activités exercées conformément à l’article 4 de la directive 2003/41/CE (à titre transitoire) </t>
  </si>
  <si>
    <t xml:space="preserve">Capital de solvabilité requis à l'exclusion des exigences de capital supplémentaire </t>
  </si>
  <si>
    <t xml:space="preserve">Exigences de capital supplémentaire déjà définies </t>
  </si>
  <si>
    <t xml:space="preserve">Autres informations sur le SCR </t>
  </si>
  <si>
    <t xml:space="preserve">Montant/estimation de la capacité globale d’absorption des pertes des provisions techniques </t>
  </si>
  <si>
    <t xml:space="preserve">Montant/estimation de la capacité globale d’absorption des pertes des impôts différés </t>
  </si>
  <si>
    <t xml:space="preserve">Total du capital de solvabilité requis notionnel pour la part restante </t>
  </si>
  <si>
    <t xml:space="preserve">Total du capital de solvabilité requis notionnel pour les fonds cantonnés </t>
  </si>
  <si>
    <t xml:space="preserve">Total du capital de solvabilité requis notionnel pour les portefeuilles sous ajustement égalisateur </t>
  </si>
  <si>
    <t xml:space="preserve">Effets de diversification dus à l'agrégation des nSCR des FC selon l’article 304 </t>
  </si>
  <si>
    <t>S.28.01_1 - Minimum de capital requis (MCR) – Activité d’assurance ou de réassurance vie uniquement
ou activité d’assurance ou de réassurance non-vie uniquement</t>
  </si>
  <si>
    <t>Terme de la formule linéaire pour les engagements d'assurance et de réassurance non-vie</t>
  </si>
  <si>
    <t>RésultatMCRNL</t>
  </si>
  <si>
    <t xml:space="preserve">Meilleure estimation et PT calculées comme un tout, nettes (de la réassurance / des véhicules de titrisation) </t>
  </si>
  <si>
    <t>Primes émises au cours des 12 derniers mois, nettes (de la réassurance)</t>
  </si>
  <si>
    <t xml:space="preserve">Assurance frais médicaux et réassurance proportionnelle y afférente </t>
  </si>
  <si>
    <t xml:space="preserve">Assurance de protection du revenu, y compris réassurance proportionnelle y afférente </t>
  </si>
  <si>
    <t xml:space="preserve">Assurance indemnisation des travailleurs et réassurance proportionnelle y afférente </t>
  </si>
  <si>
    <t xml:space="preserve">Assurance de responsabilité civile automobile et réassurance proportionnelle y afférente </t>
  </si>
  <si>
    <t xml:space="preserve">Autre assurance des véhicules à moteur et réassurance proportionnelle y afférente </t>
  </si>
  <si>
    <t xml:space="preserve">Assurance maritime, aérienne et transport et réassurance proportionnelle y afférente </t>
  </si>
  <si>
    <t xml:space="preserve">Assurance incendie et autres dommages aux biens et réassurance proportionnelle y afférente </t>
  </si>
  <si>
    <t xml:space="preserve">Assurance de responsabilité civile générale et réassurance proportionnelle y afférente </t>
  </si>
  <si>
    <t xml:space="preserve">Assurance crédit et cautionnement et réassurance proportionnelle y afférente </t>
  </si>
  <si>
    <t xml:space="preserve">Assurance de protection juridique et réassurance proportionnelle y afférente </t>
  </si>
  <si>
    <t xml:space="preserve">Assurance assistance et réassurance proportionnelle y afférente </t>
  </si>
  <si>
    <t xml:space="preserve">Assurance pertes pécuniaires diverses et réassurance proportionnelle y afférente </t>
  </si>
  <si>
    <t>Réassurance dommages non proportionnelle</t>
  </si>
  <si>
    <t>Terme de la formule linéaire pour les engagements d'assurance et de réassurance vie</t>
  </si>
  <si>
    <t>RésultatMCRL</t>
  </si>
  <si>
    <t>Montant total du capital sous risque net (de la réassurance/ des véhicules de titrisation)</t>
  </si>
  <si>
    <t xml:space="preserve">Engagements avec participation aux bénéfices – Prestations garanties </t>
  </si>
  <si>
    <t xml:space="preserve">Engagements avec participation aux bénéfices – Prestations discrétionnaires futures </t>
  </si>
  <si>
    <t xml:space="preserve">Engagements d'assurance avec prestations indexées et en unités de compte </t>
  </si>
  <si>
    <t xml:space="preserve">Autres engagements de (ré)assurance vie et de (ré)assurance santé </t>
  </si>
  <si>
    <t>Montant total du capital sous risque pour tous les engagements de (ré)assurance vie</t>
  </si>
  <si>
    <t xml:space="preserve">MCR linéaire </t>
  </si>
  <si>
    <t xml:space="preserve">Plafond du MCR </t>
  </si>
  <si>
    <t xml:space="preserve">Plancher du MCR </t>
  </si>
  <si>
    <t xml:space="preserve">MCR combiné </t>
  </si>
  <si>
    <t xml:space="preserve">Seuil plancher absolu du MCR </t>
  </si>
  <si>
    <t>Minimum de capital requis</t>
  </si>
  <si>
    <t xml:space="preserve">Calcul du MCR global </t>
  </si>
  <si>
    <t>English</t>
  </si>
  <si>
    <t>French</t>
  </si>
  <si>
    <t>S.17.01_2 - Provisions techniques non-vie (partie 2)</t>
  </si>
  <si>
    <t>S.23.01_2 - Fonds propres SCOR SE (partie 2)</t>
  </si>
  <si>
    <t>S.23.01_3- Fonds propres SCOR SE (partie 3)</t>
  </si>
  <si>
    <t xml:space="preserve">Capital en actions ordinaires non libéré et non appelé, appelable sur demande </t>
  </si>
  <si>
    <t xml:space="preserve">Fonds initial, cotisations des membres ou élément de fonds propres de base équivalents, non libérés, non appelés et appelables sur demande, pour les mutuelles et les entreprises de type mutuel </t>
  </si>
  <si>
    <t xml:space="preserve">Actions de préférence non libérées et non appelées, appelables sur demande </t>
  </si>
  <si>
    <t xml:space="preserve">Engagements juridiquement contraignants de souscrire et de payer des passifs subordonnés sur demande </t>
  </si>
  <si>
    <t xml:space="preserve">Lettres de crédit et garanties relevant de l’article 96, paragraphe 2, de la directive 2009/138/CE </t>
  </si>
  <si>
    <t xml:space="preserve">Lettres de crédit et garanties ne relevant pas de l’article 96, paragraphe 2, de la directive 2009/138/CE </t>
  </si>
  <si>
    <t xml:space="preserve">Rappels de cotisations en vertu de l’article 96, point 3, de la directive 2009/138/CE </t>
  </si>
  <si>
    <t xml:space="preserve">Rappels de cotisations ne relevant pas de l’article 96, paragraphe 3, de la directive 2009/138/CE </t>
  </si>
  <si>
    <t>Autres fonds propres auxiliaires</t>
  </si>
  <si>
    <t>Fonds propres auxiliaires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</si>
  <si>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</si>
  <si>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</si>
  <si>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</si>
  <si>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</si>
  <si>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</si>
  <si>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</si>
  <si>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</si>
  <si>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</si>
  <si>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</si>
  <si>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</si>
  <si>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</si>
  <si>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</si>
  <si>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</si>
  <si>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</si>
  <si>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</si>
  <si>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</si>
  <si>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</si>
  <si>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 xml:space="preserve">Montants recouvrables au titre de la réassurance/des véhicules de titrisation et de la réassurance finite, après ajustement pour pertes probables pour défaut de la   contrepartie – total 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</si>
  <si>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</si>
  <si>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</si>
  <si>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</si>
  <si>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</si>
  <si>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</si>
  <si>
    <t>In current year</t>
  </si>
  <si>
    <t>Gross undiscounted best estimate Claims Provisions (absolute amount)</t>
  </si>
  <si>
    <t>Meilleure estimation provisions pour sinistres 
brutes non actualisées (valeur absolue)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</si>
  <si>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</si>
  <si>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</si>
  <si>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Subordinated liabilities not in basic own funds</t>
  </si>
  <si>
    <t>Subordinated liabilities in basic own funds</t>
  </si>
  <si>
    <t xml:space="preserve"> Gross - Direct business</t>
  </si>
  <si>
    <t>Line of business for accepted non-proportional reinsurance</t>
  </si>
  <si>
    <t>Ligne d’activité* pour: Engagements de réassurance vie</t>
  </si>
  <si>
    <t>Home 
country**</t>
  </si>
  <si>
    <t>**France</t>
  </si>
  <si>
    <t>Pays d'origine**</t>
  </si>
  <si>
    <t>Top 5 countries (by amount of gross premiums written) - Life obligations</t>
  </si>
  <si>
    <t>Own shares (held directly or indirectly)</t>
  </si>
  <si>
    <t>Total expected profits included in future premiums (EPIFP)</t>
  </si>
  <si>
    <t>Miscellaneous financial loss [TBC]</t>
  </si>
  <si>
    <t xml:space="preserve">Autre assurance des véhicules 
à moteur </t>
  </si>
  <si>
    <t>Ligne d’activité pour: engagements d’assurance et de réassurance non-vie 
(assurance directe et réassurance proportionnelle acceptée)</t>
  </si>
  <si>
    <t xml:space="preserve"> Brut - assurance directe </t>
  </si>
  <si>
    <t xml:space="preserve"> Brut - Réassurance proportionnelle acceptée </t>
  </si>
  <si>
    <t xml:space="preserve"> Brut - Réassurance non proportionnelle acceptée </t>
  </si>
  <si>
    <t>Net best estimate of claims provisions</t>
  </si>
  <si>
    <t>Réassurance acceptée (autre que santé)</t>
  </si>
  <si>
    <r>
      <rPr>
        <b/>
        <i/>
        <sz val="8"/>
        <color theme="9" tint="-0.24933622241889705"/>
        <rFont val="Arial"/>
        <family val="2"/>
      </rPr>
      <t>Reminder</t>
    </r>
    <r>
      <rPr>
        <b/>
        <sz val="8"/>
        <color theme="9" tint="-0.24933622241889705"/>
        <rFont val="Arial"/>
        <family val="2"/>
      </rPr>
      <t xml:space="preserve"> TOTAL ASSETS</t>
    </r>
  </si>
  <si>
    <t>(CN) 
China</t>
  </si>
  <si>
    <t>(US) 
United States</t>
  </si>
  <si>
    <t>(GB) 
United Kingdom</t>
  </si>
  <si>
    <t>(CH) 
Switzerland</t>
  </si>
  <si>
    <t>(ES) 
Spain</t>
  </si>
  <si>
    <t>(IT) 
Italy</t>
  </si>
  <si>
    <t xml:space="preserve">() 
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</si>
  <si>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</si>
  <si>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</si>
  <si>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</si>
  <si>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</si>
  <si>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</si>
  <si>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</si>
  <si>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</si>
  <si>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8dad7129-61b1-49ce-a86e-394415d318b4</t>
  </si>
  <si>
    <t>18e32a78-e8e5-488d-badc-9ef3d3e0bf26</t>
  </si>
  <si>
    <t>37ae9c55-6c8f-4c1d-b84e-db50701b8a1f</t>
  </si>
  <si>
    <t>8d92d5d5-6a77-4dbf-81cd-511872d19813</t>
  </si>
  <si>
    <t>12217f5c-7554-4aee-9983-823ed8218f6d</t>
  </si>
  <si>
    <t>56f2285c-923e-4677-a10e-970dcc3e4268</t>
  </si>
  <si>
    <t>83abc4b6-e52c-40aa-9772-91e76dacd5e2</t>
  </si>
  <si>
    <t>36376c24-d3a8-4649-944c-961c3ece6641</t>
  </si>
  <si>
    <t>c26b1f17-bad3-419b-b2c5-9b24efbe48db</t>
  </si>
  <si>
    <t>ef6d6902-c192-483d-9458-603253869ccc</t>
  </si>
  <si>
    <t>2c0b49b1-4fe4-44dd-843d-856e7edba894</t>
  </si>
  <si>
    <t>93feb466-3881-466c-9fc5-043fefe5333f</t>
  </si>
  <si>
    <t>d75d9e48-94cc-4386-94b2-57cee6d2dbbb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</si>
  <si>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</si>
  <si>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</si>
  <si>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</si>
  <si>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</si>
  <si>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</si>
  <si>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</si>
  <si>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</si>
  <si>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</si>
  <si>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</si>
  <si>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</si>
  <si>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</si>
  <si>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</si>
  <si>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</si>
  <si>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</si>
  <si>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</si>
  <si>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</si>
  <si>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</si>
  <si>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</si>
  <si>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</si>
  <si>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</si>
  <si>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6a8cdb44-b0b3-432a-a04e-d7578dec6cf3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</si>
  <si>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</si>
  <si>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</si>
  <si>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</si>
  <si>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</si>
  <si>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</si>
  <si>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</si>
  <si>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</si>
  <si>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</si>
  <si>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S.02.01_1 - Balance Sheet - Assets</t>
  </si>
  <si>
    <t>SCOR SE
Assets as at December 31, 2016
In EUR thousands</t>
  </si>
  <si>
    <t>S.02.01_2 - Balance Sheet - Liabilities</t>
  </si>
  <si>
    <t>SCOR SE
Liabilities as at December 31, 2016
In EUR thousands</t>
  </si>
  <si>
    <t>S.05.01_1 - Premiums, claims and expenses by line of business (NL)</t>
  </si>
  <si>
    <t>SCOR SE
As at December 31, 2016
In EUR thousands</t>
  </si>
  <si>
    <t>S.05.01_2 - Premiums, claims and expenses by line of business (NL)</t>
  </si>
  <si>
    <t>S.05.01_3 - Premiums, claims and expenses by line of business (Life)</t>
  </si>
  <si>
    <t>As at December 31, 2016
In EUR thousands</t>
  </si>
  <si>
    <t>S.05.02_1 - Premiums, claims and expenses by country</t>
  </si>
  <si>
    <t>S.05.02_2 - Premiums, claims and expenses by country</t>
  </si>
  <si>
    <t>S.12.01_1 - Life and Health SLT Technical Provisions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</si>
  <si>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</si>
  <si>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</si>
  <si>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</si>
  <si>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SCOR SE (part1)</t>
  </si>
  <si>
    <t>S.23.01_2 - Own funds SCOR SE (part2)</t>
  </si>
  <si>
    <t>S.25.03_1 - Solvency Capital Requirement - on Full Internal Models</t>
  </si>
  <si>
    <t xml:space="preserve">S.28.01_1 - Minimum Capital Requirement - Only life or only Non-life insurance or reinsurance activity </t>
  </si>
  <si>
    <t xml:space="preserve">Own funds SCOR SE </t>
  </si>
  <si>
    <t>Line of business for Non-life insurance and reinsurance obligations 
(direct business and accepted proportional reinsurance)</t>
  </si>
  <si>
    <t>The table above presents lines of business applicable to SCOR.</t>
  </si>
  <si>
    <t>Line of business for Life reinsurance obligations</t>
  </si>
  <si>
    <t>See QRT S.25.03.22 – Solvency Capital Requirement – for groups on Full Internal Models of SCOR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</si>
</sst>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5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944608905301065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933622241889705"/>
      <name val="Arial"/>
      <family val="2"/>
    </font>
    <font>
      <b/>
      <i/>
      <sz val="8"/>
      <color theme="9" tint="-0.24933622241889705"/>
      <name val="Arial"/>
      <family val="2"/>
    </font>
    <font>
      <sz val="8"/>
      <color theme="0" tint="-0.49497970519119844"/>
      <name val="Arial"/>
      <family val="2"/>
    </font>
    <font>
      <i/>
      <sz val="8"/>
      <color theme="9" tint="-0.24933622241889705"/>
      <name val="Arial"/>
      <family val="2"/>
    </font>
    <font>
      <b/>
      <i/>
      <sz val="8"/>
      <name val="Arial"/>
      <family val="2"/>
    </font>
    <font>
      <sz val="7"/>
      <color theme="0" tint="-0.49949644459364606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FF0000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4.4557023834955904E-2"/>
        <bgColor indexed="64"/>
      </patternFill>
    </fill>
    <fill>
      <patternFill patternType="solid">
        <fgColor theme="0" tint="-4.7395245216223639E-2"/>
        <bgColor indexed="64"/>
      </patternFill>
    </fill>
    <fill>
      <patternFill patternType="solid">
        <fgColor theme="0" tint="-4.5197912533951841E-2"/>
        <bgColor indexed="64"/>
      </patternFill>
    </fill>
    <fill>
      <patternFill patternType="solid">
        <fgColor theme="0" tint="-4.5503097628711811E-2"/>
        <bgColor indexed="64"/>
      </patternFill>
    </fill>
    <fill>
      <patternFill patternType="solid">
        <fgColor theme="0" tint="-4.5533616138187814E-2"/>
        <bgColor indexed="64"/>
      </patternFill>
    </fill>
    <fill>
      <patternFill patternType="solid">
        <fgColor theme="0" tint="-4.7547837763603627E-2"/>
        <bgColor indexed="64"/>
      </patternFill>
    </fill>
    <fill>
      <patternFill patternType="solid">
        <fgColor theme="0" tint="-4.6906949064607684E-2"/>
        <bgColor indexed="64"/>
      </patternFill>
    </fill>
    <fill>
      <patternFill patternType="solid">
        <fgColor theme="0" tint="-4.7181615649891658E-2"/>
        <bgColor indexed="64"/>
      </patternFill>
    </fill>
    <fill>
      <patternFill patternType="solid">
        <fgColor theme="0" tint="-4.7212134159367654E-2"/>
        <bgColor indexed="64"/>
      </patternFill>
    </fill>
    <fill>
      <patternFill patternType="solid">
        <fgColor theme="0" tint="-4.8493911557359541E-2"/>
        <bgColor indexed="64"/>
      </patternFill>
    </fill>
    <fill>
      <patternFill patternType="solid">
        <fgColor theme="0" tint="-4.8524430066835537E-2"/>
        <bgColor indexed="64"/>
      </patternFill>
    </fill>
    <fill>
      <patternFill patternType="solid">
        <fgColor theme="0" tint="-4.7456282235175631E-2"/>
        <bgColor indexed="64"/>
      </patternFill>
    </fill>
    <fill>
      <patternFill patternType="solid">
        <fgColor theme="0" tint="-4.7334208197271646E-2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4454481643116549"/>
      </right>
      <top/>
      <bottom style="thin">
        <color theme="0" tint="-0.24454481643116549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445661793877987"/>
      </top>
      <bottom/>
      <diagonal/>
    </border>
    <border>
      <left/>
      <right style="thin">
        <color theme="0" tint="-0.1445661793877987"/>
      </right>
      <top/>
      <bottom style="thin">
        <color theme="0" tint="-0.1445661793877987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 diagonalUp="1" diagonalDown="1">
      <left/>
      <right/>
      <top/>
      <bottom style="hair">
        <color rgb="FF006A8D"/>
      </bottom>
      <diagonal style="thin">
        <color rgb="FFCBDFF1"/>
      </diagonal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" fillId="0" borderId="0"/>
    <xf numFmtId="164" fontId="54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2" fillId="0" borderId="0"/>
    <xf numFmtId="0" fontId="2" fillId="0" borderId="0"/>
    <xf numFmtId="164" fontId="54" fillId="0" borderId="0" applyFont="0" applyFill="0" applyBorder="0" applyAlignment="0" applyProtection="0"/>
  </cellStyleXfs>
  <cellXfs count="437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4" fillId="0" borderId="0" xfId="7"/>
    <xf numFmtId="0" fontId="54" fillId="30" borderId="0" xfId="7" applyFill="1"/>
    <xf numFmtId="0" fontId="4" fillId="30" borderId="0" xfId="7" applyFont="1" applyFill="1"/>
    <xf numFmtId="0" fontId="4" fillId="0" borderId="0" xfId="7" applyFont="1"/>
    <xf numFmtId="0" fontId="4" fillId="31" borderId="0" xfId="7" applyFont="1" applyFill="1"/>
    <xf numFmtId="0" fontId="5" fillId="27" borderId="0" xfId="7" applyFont="1" applyFill="1"/>
    <xf numFmtId="0" fontId="5" fillId="27" borderId="0" xfId="7" applyFont="1" applyFill="1" applyAlignment="1">
      <alignment horizontal="center" vertical="center"/>
    </xf>
    <xf numFmtId="0" fontId="8" fillId="27" borderId="0" xfId="7" applyFont="1" applyFill="1" applyAlignment="1"/>
    <xf numFmtId="0" fontId="9" fillId="27" borderId="12" xfId="7" applyFont="1" applyFill="1" applyBorder="1"/>
    <xf numFmtId="0" fontId="9" fillId="27" borderId="12" xfId="7" applyFont="1" applyFill="1" applyBorder="1" applyAlignment="1">
      <alignment horizontal="center"/>
    </xf>
    <xf numFmtId="0" fontId="5" fillId="27" borderId="12" xfId="7" applyFont="1" applyFill="1" applyBorder="1"/>
    <xf numFmtId="0" fontId="5" fillId="27" borderId="13" xfId="7" applyFont="1" applyFill="1" applyBorder="1" applyAlignment="1">
      <alignment horizontal="left" indent="1"/>
    </xf>
    <xf numFmtId="0" fontId="11" fillId="27" borderId="13" xfId="9" applyFill="1" applyBorder="1" applyAlignment="1">
      <alignment horizontal="center"/>
    </xf>
    <xf numFmtId="0" fontId="5" fillId="27" borderId="13" xfId="7" applyFont="1" applyFill="1" applyBorder="1"/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/>
    <xf numFmtId="0" fontId="5" fillId="0" borderId="0" xfId="7" applyFont="1"/>
    <xf numFmtId="0" fontId="5" fillId="27" borderId="15" xfId="7" applyFont="1" applyFill="1" applyBorder="1"/>
    <xf numFmtId="0" fontId="5" fillId="27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2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19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168" fontId="16" fillId="33" borderId="20" xfId="7" applyNumberFormat="1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horizontal="left"/>
    </xf>
    <xf numFmtId="0" fontId="16" fillId="33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3" borderId="22" xfId="7" applyFont="1" applyFill="1" applyBorder="1" applyAlignment="1">
      <alignment horizontal="center"/>
    </xf>
    <xf numFmtId="168" fontId="14" fillId="27" borderId="22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3" borderId="23" xfId="7" applyFont="1" applyFill="1" applyBorder="1" applyAlignment="1">
      <alignment horizontal="center" wrapText="1"/>
    </xf>
    <xf numFmtId="168" fontId="14" fillId="27" borderId="23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3" borderId="21" xfId="7" applyFont="1" applyFill="1" applyBorder="1" applyAlignment="1">
      <alignment horizontal="center"/>
    </xf>
    <xf numFmtId="168" fontId="17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indent="2"/>
    </xf>
    <xf numFmtId="0" fontId="17" fillId="33" borderId="24" xfId="7" applyFont="1" applyFill="1" applyBorder="1" applyAlignment="1">
      <alignment horizontal="center"/>
    </xf>
    <xf numFmtId="168" fontId="18" fillId="27" borderId="24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indent="2"/>
    </xf>
    <xf numFmtId="0" fontId="17" fillId="33" borderId="11" xfId="7" applyFont="1" applyFill="1" applyBorder="1" applyAlignment="1">
      <alignment horizontal="center"/>
    </xf>
    <xf numFmtId="168" fontId="18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3" borderId="23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indent="2"/>
    </xf>
    <xf numFmtId="0" fontId="17" fillId="33" borderId="0" xfId="7" applyFont="1" applyFill="1" applyBorder="1" applyAlignment="1">
      <alignment horizontal="center"/>
    </xf>
    <xf numFmtId="168" fontId="18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4" xfId="7" applyFont="1" applyFill="1" applyBorder="1" applyAlignment="1">
      <alignment horizontal="left" indent="1"/>
    </xf>
    <xf numFmtId="0" fontId="14" fillId="27" borderId="8" xfId="7" applyFont="1" applyFill="1" applyBorder="1" applyAlignment="1">
      <alignment horizontal="left" wrapText="1"/>
    </xf>
    <xf numFmtId="0" fontId="16" fillId="33" borderId="8" xfId="7" applyFont="1" applyFill="1" applyBorder="1" applyAlignment="1">
      <alignment horizontal="center" wrapText="1"/>
    </xf>
    <xf numFmtId="168" fontId="14" fillId="27" borderId="8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3" borderId="23" xfId="7" applyFont="1" applyFill="1" applyBorder="1" applyAlignment="1">
      <alignment horizontal="center"/>
    </xf>
    <xf numFmtId="0" fontId="17" fillId="27" borderId="22" xfId="7" applyFont="1" applyFill="1" applyBorder="1" applyAlignment="1">
      <alignment horizontal="left" indent="1"/>
    </xf>
    <xf numFmtId="0" fontId="17" fillId="33" borderId="22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2"/>
    </xf>
    <xf numFmtId="0" fontId="17" fillId="27" borderId="21" xfId="7" applyFont="1" applyFill="1" applyBorder="1" applyAlignment="1">
      <alignment horizontal="left" wrapText="1" indent="1"/>
    </xf>
    <xf numFmtId="168" fontId="19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168" fontId="0" fillId="0" borderId="0" xfId="7" applyNumberFormat="1" applyFont="1"/>
    <xf numFmtId="0" fontId="14" fillId="27" borderId="21" xfId="7" applyFont="1" applyFill="1" applyBorder="1" applyAlignment="1">
      <alignment horizontal="left" wrapText="1"/>
    </xf>
    <xf numFmtId="0" fontId="16" fillId="33" borderId="21" xfId="7" applyFont="1" applyFill="1" applyBorder="1" applyAlignment="1">
      <alignment horizontal="center" wrapText="1"/>
    </xf>
    <xf numFmtId="0" fontId="20" fillId="27" borderId="10" xfId="7" applyFont="1" applyFill="1" applyBorder="1" applyAlignment="1">
      <alignment horizontal="left"/>
    </xf>
    <xf numFmtId="0" fontId="16" fillId="33" borderId="10" xfId="7" applyFont="1" applyFill="1" applyBorder="1" applyAlignment="1">
      <alignment horizontal="center"/>
    </xf>
    <xf numFmtId="168" fontId="20" fillId="27" borderId="10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3" borderId="28" xfId="7" applyNumberFormat="1" applyFont="1" applyFill="1" applyBorder="1" applyAlignment="1">
      <alignment horizontal="center" vertical="center"/>
    </xf>
    <xf numFmtId="168" fontId="16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2"/>
    </xf>
    <xf numFmtId="168" fontId="21" fillId="27" borderId="24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wrapText="1" indent="2"/>
    </xf>
    <xf numFmtId="168" fontId="21" fillId="27" borderId="0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wrapText="1" indent="2"/>
    </xf>
    <xf numFmtId="168" fontId="21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wrapText="1" indent="1"/>
    </xf>
    <xf numFmtId="168" fontId="16" fillId="27" borderId="23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3" borderId="25" xfId="7" applyFont="1" applyFill="1" applyBorder="1" applyAlignment="1">
      <alignment horizontal="center" wrapText="1"/>
    </xf>
    <xf numFmtId="168" fontId="16" fillId="27" borderId="24" xfId="7" applyNumberFormat="1" applyFont="1" applyFill="1" applyBorder="1" applyAlignment="1">
      <alignment horizontal="right"/>
    </xf>
    <xf numFmtId="168" fontId="16" fillId="27" borderId="0" xfId="7" applyNumberFormat="1" applyFont="1" applyFill="1" applyBorder="1" applyAlignment="1">
      <alignment horizontal="right"/>
    </xf>
    <xf numFmtId="168" fontId="16" fillId="27" borderId="1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1"/>
    </xf>
    <xf numFmtId="0" fontId="18" fillId="27" borderId="0" xfId="7" applyFont="1" applyFill="1" applyBorder="1" applyAlignment="1">
      <alignment horizontal="left" wrapText="1" indent="1"/>
    </xf>
    <xf numFmtId="0" fontId="18" fillId="27" borderId="11" xfId="7" applyFont="1" applyFill="1" applyBorder="1" applyAlignment="1">
      <alignment horizontal="left" wrapText="1" indent="1"/>
    </xf>
    <xf numFmtId="0" fontId="14" fillId="27" borderId="0" xfId="7" applyFont="1" applyFill="1" applyBorder="1" applyAlignment="1">
      <alignment horizontal="left" wrapText="1"/>
    </xf>
    <xf numFmtId="0" fontId="16" fillId="33" borderId="0" xfId="7" applyFont="1" applyFill="1" applyBorder="1" applyAlignment="1">
      <alignment horizontal="center" wrapText="1"/>
    </xf>
    <xf numFmtId="0" fontId="17" fillId="27" borderId="24" xfId="7" applyFont="1" applyFill="1" applyBorder="1" applyAlignment="1">
      <alignment horizontal="left" wrapText="1" indent="1"/>
    </xf>
    <xf numFmtId="0" fontId="20" fillId="27" borderId="8" xfId="7" applyFont="1" applyFill="1" applyBorder="1" applyAlignment="1">
      <alignment horizontal="left" wrapText="1"/>
    </xf>
    <xf numFmtId="0" fontId="16" fillId="33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3" borderId="19" xfId="7" applyFont="1" applyFill="1" applyBorder="1" applyAlignment="1">
      <alignment horizontal="center"/>
    </xf>
    <xf numFmtId="168" fontId="20" fillId="27" borderId="19" xfId="7" applyNumberFormat="1" applyFont="1" applyFill="1" applyBorder="1" applyAlignment="1">
      <alignment horizontal="right"/>
    </xf>
    <xf numFmtId="0" fontId="12" fillId="34" borderId="16" xfId="8" applyFont="1" applyFill="1" applyBorder="1" applyAlignment="1">
      <alignment horizontal="center" vertical="center"/>
    </xf>
    <xf numFmtId="0" fontId="54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19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10" xfId="7" applyFont="1" applyFill="1" applyBorder="1" applyAlignment="1">
      <alignment horizontal="right" wrapText="1" indent="1"/>
    </xf>
    <xf numFmtId="0" fontId="12" fillId="36" borderId="16" xfId="8" applyFont="1" applyFill="1" applyBorder="1" applyAlignment="1">
      <alignment horizontal="center" vertical="center"/>
    </xf>
    <xf numFmtId="0" fontId="0" fillId="27" borderId="0" xfId="0" applyFill="1"/>
    <xf numFmtId="0" fontId="14" fillId="27" borderId="29" xfId="0" applyFont="1" applyFill="1" applyBorder="1" applyAlignment="1">
      <alignment horizontal="left" vertical="top" wrapText="1"/>
    </xf>
    <xf numFmtId="0" fontId="14" fillId="27" borderId="29" xfId="0" applyFont="1" applyFill="1" applyBorder="1" applyAlignment="1"/>
    <xf numFmtId="0" fontId="14" fillId="27" borderId="0" xfId="0" applyFont="1" applyFill="1" applyAlignment="1">
      <alignment horizontal="left" vertical="top"/>
    </xf>
    <xf numFmtId="0" fontId="14" fillId="27" borderId="0" xfId="0" applyFont="1" applyFill="1" applyAlignment="1"/>
    <xf numFmtId="0" fontId="16" fillId="37" borderId="0" xfId="0" applyFont="1" applyFill="1" applyAlignment="1">
      <alignment horizontal="right" indent="1"/>
    </xf>
    <xf numFmtId="0" fontId="14" fillId="27" borderId="0" xfId="0" applyFont="1" applyFill="1" applyBorder="1" applyAlignment="1">
      <alignment horizontal="left" wrapText="1"/>
    </xf>
    <xf numFmtId="0" fontId="16" fillId="27" borderId="0" xfId="0" applyFont="1" applyFill="1" applyBorder="1" applyAlignment="1">
      <alignment horizontal="right" wrapText="1"/>
    </xf>
    <xf numFmtId="0" fontId="0" fillId="27" borderId="0" xfId="0" applyFont="1" applyFill="1"/>
    <xf numFmtId="0" fontId="38" fillId="27" borderId="0" xfId="7" applyFont="1" applyFill="1"/>
    <xf numFmtId="0" fontId="39" fillId="27" borderId="0" xfId="7" applyFont="1" applyFill="1" applyAlignment="1"/>
    <xf numFmtId="0" fontId="38" fillId="0" borderId="0" xfId="7" applyFont="1"/>
    <xf numFmtId="0" fontId="39" fillId="27" borderId="29" xfId="7" applyFont="1" applyFill="1" applyBorder="1" applyAlignment="1"/>
    <xf numFmtId="0" fontId="39" fillId="33" borderId="0" xfId="7" applyFont="1" applyFill="1" applyAlignment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168" fontId="38" fillId="0" borderId="0" xfId="7" applyNumberFormat="1" applyFont="1"/>
    <xf numFmtId="0" fontId="39" fillId="0" borderId="0" xfId="7" applyFont="1" applyAlignment="1"/>
    <xf numFmtId="0" fontId="39" fillId="33" borderId="28" xfId="7" applyFont="1" applyFill="1" applyBorder="1" applyAlignment="1"/>
    <xf numFmtId="0" fontId="39" fillId="27" borderId="0" xfId="7" applyFont="1" applyFill="1"/>
    <xf numFmtId="0" fontId="14" fillId="27" borderId="9" xfId="7" applyFont="1" applyFill="1" applyBorder="1" applyAlignment="1">
      <alignment wrapText="1"/>
    </xf>
    <xf numFmtId="0" fontId="16" fillId="38" borderId="9" xfId="7" applyFont="1" applyFill="1" applyBorder="1" applyAlignment="1">
      <alignment horizontal="center" vertical="center"/>
    </xf>
    <xf numFmtId="0" fontId="16" fillId="38" borderId="9" xfId="7" applyFont="1" applyFill="1" applyBorder="1" applyAlignment="1">
      <alignment horizontal="right" vertical="center" indent="1"/>
    </xf>
    <xf numFmtId="0" fontId="14" fillId="27" borderId="8" xfId="7" applyFont="1" applyFill="1" applyBorder="1" applyAlignment="1">
      <alignment wrapText="1"/>
    </xf>
    <xf numFmtId="0" fontId="38" fillId="27" borderId="8" xfId="7" applyFont="1" applyFill="1" applyBorder="1"/>
    <xf numFmtId="168" fontId="38" fillId="27" borderId="8" xfId="7" applyNumberFormat="1" applyFont="1" applyFill="1" applyBorder="1"/>
    <xf numFmtId="0" fontId="16" fillId="27" borderId="23" xfId="7" applyFont="1" applyFill="1" applyBorder="1" applyAlignment="1">
      <alignment horizontal="left" wrapText="1" indent="1"/>
    </xf>
    <xf numFmtId="0" fontId="16" fillId="38" borderId="23" xfId="7" applyFont="1" applyFill="1" applyBorder="1" applyAlignment="1">
      <alignment horizontal="center"/>
    </xf>
    <xf numFmtId="168" fontId="14" fillId="31" borderId="23" xfId="4" applyNumberFormat="1" applyFont="1" applyFill="1" applyBorder="1" applyAlignment="1">
      <alignment horizontal="right"/>
    </xf>
    <xf numFmtId="168" fontId="16" fillId="27" borderId="23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wrapText="1" indent="1"/>
    </xf>
    <xf numFmtId="0" fontId="16" fillId="38" borderId="21" xfId="7" applyFont="1" applyFill="1" applyBorder="1" applyAlignment="1">
      <alignment horizontal="center"/>
    </xf>
    <xf numFmtId="168" fontId="14" fillId="31" borderId="21" xfId="4" applyNumberFormat="1" applyFont="1" applyFill="1" applyBorder="1" applyAlignment="1">
      <alignment horizontal="right"/>
    </xf>
    <xf numFmtId="168" fontId="16" fillId="27" borderId="21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wrapText="1"/>
    </xf>
    <xf numFmtId="168" fontId="16" fillId="31" borderId="21" xfId="4" applyNumberFormat="1" applyFont="1" applyFill="1" applyBorder="1" applyAlignment="1">
      <alignment horizontal="right"/>
    </xf>
    <xf numFmtId="0" fontId="38" fillId="27" borderId="8" xfId="7" applyFont="1" applyFill="1" applyBorder="1" applyAlignment="1"/>
    <xf numFmtId="168" fontId="38" fillId="27" borderId="8" xfId="7" applyNumberFormat="1" applyFont="1" applyFill="1" applyBorder="1" applyAlignment="1">
      <alignment horizontal="right"/>
    </xf>
    <xf numFmtId="0" fontId="16" fillId="38" borderId="21" xfId="7" applyFont="1" applyFill="1" applyBorder="1" applyAlignment="1">
      <alignment horizontal="center" vertical="center"/>
    </xf>
    <xf numFmtId="0" fontId="14" fillId="27" borderId="10" xfId="7" applyFont="1" applyFill="1" applyBorder="1" applyAlignment="1">
      <alignment wrapText="1"/>
    </xf>
    <xf numFmtId="0" fontId="16" fillId="38" borderId="10" xfId="7" applyFont="1" applyFill="1" applyBorder="1" applyAlignment="1">
      <alignment horizontal="center" vertical="center"/>
    </xf>
    <xf numFmtId="168" fontId="14" fillId="31" borderId="10" xfId="4" applyNumberFormat="1" applyFont="1" applyFill="1" applyBorder="1" applyAlignment="1">
      <alignment horizontal="right"/>
    </xf>
    <xf numFmtId="168" fontId="14" fillId="27" borderId="10" xfId="4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/>
    </xf>
    <xf numFmtId="0" fontId="38" fillId="27" borderId="8" xfId="7" applyFont="1" applyFill="1" applyBorder="1" applyAlignment="1">
      <alignment horizontal="center"/>
    </xf>
    <xf numFmtId="0" fontId="16" fillId="27" borderId="24" xfId="7" applyFont="1" applyFill="1" applyBorder="1" applyAlignment="1">
      <alignment horizontal="left" wrapText="1" indent="1"/>
    </xf>
    <xf numFmtId="168" fontId="14" fillId="31" borderId="24" xfId="4" applyNumberFormat="1" applyFont="1" applyFill="1" applyBorder="1" applyAlignment="1">
      <alignment horizontal="right"/>
    </xf>
    <xf numFmtId="0" fontId="16" fillId="38" borderId="8" xfId="7" applyFont="1" applyFill="1" applyBorder="1" applyAlignment="1">
      <alignment horizontal="center"/>
    </xf>
    <xf numFmtId="168" fontId="14" fillId="31" borderId="8" xfId="4" applyNumberFormat="1" applyFont="1" applyFill="1" applyBorder="1" applyAlignment="1">
      <alignment horizontal="right"/>
    </xf>
    <xf numFmtId="168" fontId="14" fillId="27" borderId="8" xfId="4" applyNumberFormat="1" applyFont="1" applyFill="1" applyBorder="1" applyAlignment="1">
      <alignment horizontal="right"/>
    </xf>
    <xf numFmtId="168" fontId="16" fillId="27" borderId="8" xfId="4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 wrapText="1" indent="1"/>
    </xf>
    <xf numFmtId="10" fontId="14" fillId="31" borderId="8" xfId="10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/>
    </xf>
    <xf numFmtId="10" fontId="14" fillId="31" borderId="10" xfId="10" applyNumberFormat="1" applyFont="1" applyFill="1" applyBorder="1" applyAlignment="1">
      <alignment horizontal="right"/>
    </xf>
    <xf numFmtId="0" fontId="40" fillId="27" borderId="0" xfId="7" applyFont="1" applyFill="1" applyAlignment="1">
      <alignment wrapText="1"/>
    </xf>
    <xf numFmtId="0" fontId="14" fillId="27" borderId="24" xfId="7" applyFont="1" applyFill="1" applyBorder="1" applyAlignment="1">
      <alignment wrapText="1"/>
    </xf>
    <xf numFmtId="0" fontId="16" fillId="38" borderId="24" xfId="7" applyFont="1" applyFill="1" applyBorder="1" applyAlignment="1">
      <alignment horizontal="center" vertical="center"/>
    </xf>
    <xf numFmtId="0" fontId="16" fillId="27" borderId="8" xfId="7" applyFont="1" applyFill="1" applyBorder="1" applyAlignment="1">
      <alignment horizontal="center" vertical="center"/>
    </xf>
    <xf numFmtId="0" fontId="16" fillId="38" borderId="23" xfId="7" applyFont="1" applyFill="1" applyBorder="1" applyAlignment="1">
      <alignment horizontal="center" vertical="center"/>
    </xf>
    <xf numFmtId="168" fontId="16" fillId="31" borderId="23" xfId="4" applyNumberFormat="1" applyFont="1" applyFill="1" applyBorder="1" applyAlignment="1">
      <alignment horizontal="right"/>
    </xf>
    <xf numFmtId="168" fontId="16" fillId="31" borderId="24" xfId="4" applyNumberFormat="1" applyFont="1" applyFill="1" applyBorder="1" applyAlignment="1">
      <alignment horizontal="right"/>
    </xf>
    <xf numFmtId="0" fontId="14" fillId="27" borderId="30" xfId="7" applyFont="1" applyFill="1" applyBorder="1"/>
    <xf numFmtId="0" fontId="16" fillId="39" borderId="30" xfId="7" applyFont="1" applyFill="1" applyBorder="1" applyAlignment="1">
      <alignment horizontal="center" vertical="center"/>
    </xf>
    <xf numFmtId="0" fontId="16" fillId="39" borderId="30" xfId="7" applyFont="1" applyFill="1" applyBorder="1" applyAlignment="1">
      <alignment horizontal="right" vertical="center" indent="1"/>
    </xf>
    <xf numFmtId="0" fontId="16" fillId="27" borderId="25" xfId="7" applyFont="1" applyFill="1" applyBorder="1"/>
    <xf numFmtId="0" fontId="16" fillId="39" borderId="25" xfId="7" applyFont="1" applyFill="1" applyBorder="1" applyAlignment="1">
      <alignment horizontal="center" vertical="center"/>
    </xf>
    <xf numFmtId="168" fontId="16" fillId="27" borderId="25" xfId="4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9" borderId="21" xfId="7" applyFont="1" applyFill="1" applyBorder="1" applyAlignment="1">
      <alignment horizontal="center" vertical="center"/>
    </xf>
    <xf numFmtId="0" fontId="16" fillId="27" borderId="0" xfId="7" applyFont="1" applyFill="1"/>
    <xf numFmtId="0" fontId="16" fillId="39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6" fillId="27" borderId="31" xfId="7" applyFont="1" applyFill="1" applyBorder="1"/>
    <xf numFmtId="0" fontId="16" fillId="39" borderId="31" xfId="7" applyFont="1" applyFill="1" applyBorder="1" applyAlignment="1">
      <alignment horizontal="center" vertical="center"/>
    </xf>
    <xf numFmtId="168" fontId="16" fillId="27" borderId="31" xfId="4" applyNumberFormat="1" applyFont="1" applyFill="1" applyBorder="1" applyAlignment="1">
      <alignment horizontal="right"/>
    </xf>
    <xf numFmtId="0" fontId="16" fillId="27" borderId="32" xfId="7" applyFont="1" applyFill="1" applyBorder="1"/>
    <xf numFmtId="0" fontId="16" fillId="39" borderId="32" xfId="7" applyFont="1" applyFill="1" applyBorder="1" applyAlignment="1">
      <alignment horizontal="center" vertical="center"/>
    </xf>
    <xf numFmtId="168" fontId="16" fillId="27" borderId="32" xfId="4" applyNumberFormat="1" applyFont="1" applyFill="1" applyBorder="1" applyAlignment="1">
      <alignment horizontal="right"/>
    </xf>
    <xf numFmtId="0" fontId="14" fillId="27" borderId="8" xfId="7" applyFont="1" applyFill="1" applyBorder="1"/>
    <xf numFmtId="0" fontId="16" fillId="39" borderId="8" xfId="7" applyFont="1" applyFill="1" applyBorder="1" applyAlignment="1">
      <alignment horizontal="center" vertical="center"/>
    </xf>
    <xf numFmtId="0" fontId="16" fillId="39" borderId="19" xfId="7" applyFont="1" applyFill="1" applyBorder="1" applyAlignment="1">
      <alignment horizontal="center" vertical="center"/>
    </xf>
    <xf numFmtId="168" fontId="14" fillId="31" borderId="0" xfId="4" applyNumberFormat="1" applyFont="1" applyFill="1" applyAlignment="1">
      <alignment horizontal="right"/>
    </xf>
    <xf numFmtId="168" fontId="14" fillId="31" borderId="31" xfId="4" applyNumberFormat="1" applyFont="1" applyFill="1" applyBorder="1" applyAlignment="1">
      <alignment horizontal="right"/>
    </xf>
    <xf numFmtId="168" fontId="14" fillId="31" borderId="19" xfId="4" applyNumberFormat="1" applyFont="1" applyFill="1" applyBorder="1" applyAlignment="1">
      <alignment horizontal="right"/>
    </xf>
    <xf numFmtId="168" fontId="16" fillId="27" borderId="33" xfId="4" applyNumberFormat="1" applyFont="1" applyFill="1" applyBorder="1" applyAlignment="1">
      <alignment horizontal="right"/>
    </xf>
    <xf numFmtId="168" fontId="14" fillId="31" borderId="25" xfId="4" applyNumberFormat="1" applyFont="1" applyFill="1" applyBorder="1" applyAlignment="1">
      <alignment horizontal="right"/>
    </xf>
    <xf numFmtId="0" fontId="14" fillId="27" borderId="9" xfId="7" applyFont="1" applyFill="1" applyBorder="1"/>
    <xf numFmtId="0" fontId="14" fillId="27" borderId="0" xfId="7" applyFont="1" applyFill="1" applyBorder="1"/>
    <xf numFmtId="168" fontId="14" fillId="27" borderId="8" xfId="4" applyNumberFormat="1" applyFont="1" applyFill="1" applyBorder="1" applyAlignment="1">
      <alignment horizontal="right" wrapText="1" indent="1"/>
    </xf>
    <xf numFmtId="0" fontId="16" fillId="39" borderId="0" xfId="7" applyFont="1" applyFill="1" applyBorder="1" applyAlignment="1">
      <alignment horizontal="center" vertical="center"/>
    </xf>
    <xf numFmtId="0" fontId="16" fillId="39" borderId="0" xfId="7" applyFont="1" applyFill="1" applyBorder="1" applyAlignment="1">
      <alignment horizontal="right" vertical="center" indent="1"/>
    </xf>
    <xf numFmtId="168" fontId="14" fillId="31" borderId="32" xfId="4" applyNumberFormat="1" applyFont="1" applyFill="1" applyBorder="1" applyAlignment="1">
      <alignment horizontal="right"/>
    </xf>
    <xf numFmtId="168" fontId="14" fillId="31" borderId="8" xfId="7" applyNumberFormat="1" applyFont="1" applyFill="1" applyBorder="1" applyAlignment="1">
      <alignment horizontal="right"/>
    </xf>
    <xf numFmtId="168" fontId="14" fillId="31" borderId="19" xfId="7" applyNumberFormat="1" applyFont="1" applyFill="1" applyBorder="1" applyAlignment="1">
      <alignment horizontal="right"/>
    </xf>
    <xf numFmtId="0" fontId="38" fillId="27" borderId="0" xfId="0" applyFont="1" applyFill="1"/>
    <xf numFmtId="0" fontId="14" fillId="27" borderId="0" xfId="0" applyFont="1" applyFill="1" applyBorder="1" applyAlignment="1">
      <alignment horizontal="right"/>
    </xf>
    <xf numFmtId="0" fontId="38" fillId="0" borderId="0" xfId="0" applyFont="1"/>
    <xf numFmtId="0" fontId="14" fillId="27" borderId="0" xfId="0" applyFont="1" applyFill="1" applyBorder="1"/>
    <xf numFmtId="0" fontId="16" fillId="27" borderId="0" xfId="0" applyFont="1" applyFill="1" applyBorder="1" applyAlignment="1">
      <alignment horizontal="center" vertical="center"/>
    </xf>
    <xf numFmtId="0" fontId="16" fillId="40" borderId="0" xfId="0" applyFont="1" applyFill="1" applyBorder="1" applyAlignment="1">
      <alignment horizontal="right" indent="1"/>
    </xf>
    <xf numFmtId="0" fontId="16" fillId="27" borderId="25" xfId="0" applyFont="1" applyFill="1" applyBorder="1" applyAlignment="1">
      <alignment horizontal="left"/>
    </xf>
    <xf numFmtId="0" fontId="16" fillId="40" borderId="25" xfId="0" applyFont="1" applyFill="1" applyBorder="1" applyAlignment="1">
      <alignment horizontal="center" vertical="center"/>
    </xf>
    <xf numFmtId="0" fontId="16" fillId="27" borderId="21" xfId="0" applyFont="1" applyFill="1" applyBorder="1" applyAlignment="1">
      <alignment horizontal="left"/>
    </xf>
    <xf numFmtId="0" fontId="16" fillId="40" borderId="21" xfId="0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left"/>
    </xf>
    <xf numFmtId="0" fontId="16" fillId="40" borderId="22" xfId="0" applyFont="1" applyFill="1" applyBorder="1" applyAlignment="1">
      <alignment horizontal="center" vertical="center"/>
    </xf>
    <xf numFmtId="168" fontId="16" fillId="27" borderId="22" xfId="4" applyNumberFormat="1" applyFont="1" applyFill="1" applyBorder="1" applyAlignment="1">
      <alignment horizontal="right"/>
    </xf>
    <xf numFmtId="0" fontId="16" fillId="27" borderId="23" xfId="0" applyFont="1" applyFill="1" applyBorder="1" applyAlignment="1">
      <alignment horizontal="left"/>
    </xf>
    <xf numFmtId="0" fontId="16" fillId="40" borderId="23" xfId="0" applyFont="1" applyFill="1" applyBorder="1" applyAlignment="1">
      <alignment horizontal="center" vertical="center"/>
    </xf>
    <xf numFmtId="0" fontId="16" fillId="40" borderId="11" xfId="0" applyFont="1" applyFill="1" applyBorder="1" applyAlignment="1">
      <alignment horizontal="right" indent="1"/>
    </xf>
    <xf numFmtId="0" fontId="14" fillId="27" borderId="10" xfId="0" applyFont="1" applyFill="1" applyBorder="1" applyAlignment="1">
      <alignment horizontal="left"/>
    </xf>
    <xf numFmtId="0" fontId="16" fillId="40" borderId="10" xfId="0" applyFont="1" applyFill="1" applyBorder="1" applyAlignment="1">
      <alignment horizontal="center" vertical="center"/>
    </xf>
    <xf numFmtId="0" fontId="16" fillId="27" borderId="30" xfId="7" applyFont="1" applyFill="1" applyBorder="1"/>
    <xf numFmtId="0" fontId="14" fillId="27" borderId="21" xfId="7" applyFont="1" applyFill="1" applyBorder="1" applyAlignment="1">
      <alignment wrapText="1"/>
    </xf>
    <xf numFmtId="0" fontId="16" fillId="27" borderId="25" xfId="7" applyFont="1" applyFill="1" applyBorder="1" applyAlignment="1">
      <alignment horizontal="left" wrapText="1" indent="1"/>
    </xf>
    <xf numFmtId="0" fontId="16" fillId="38" borderId="25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wrapText="1" indent="1"/>
    </xf>
    <xf numFmtId="0" fontId="16" fillId="38" borderId="22" xfId="7" applyFont="1" applyFill="1" applyBorder="1" applyAlignment="1">
      <alignment horizontal="center"/>
    </xf>
    <xf numFmtId="168" fontId="14" fillId="31" borderId="22" xfId="4" applyNumberFormat="1" applyFont="1" applyFill="1" applyBorder="1" applyAlignment="1">
      <alignment horizontal="right"/>
    </xf>
    <xf numFmtId="0" fontId="16" fillId="38" borderId="34" xfId="7" applyFont="1" applyFill="1" applyBorder="1" applyAlignment="1">
      <alignment horizontal="center"/>
    </xf>
    <xf numFmtId="168" fontId="14" fillId="31" borderId="34" xfId="4" applyNumberFormat="1" applyFont="1" applyFill="1" applyBorder="1" applyAlignment="1">
      <alignment horizontal="right"/>
    </xf>
    <xf numFmtId="168" fontId="16" fillId="27" borderId="34" xfId="4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9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horizontal="right" wrapText="1" indent="1"/>
    </xf>
    <xf numFmtId="0" fontId="15" fillId="26" borderId="19" xfId="7" applyFont="1" applyFill="1" applyBorder="1" applyAlignment="1">
      <alignment horizontal="right" vertical="center" wrapText="1"/>
    </xf>
    <xf numFmtId="0" fontId="16" fillId="27" borderId="0" xfId="7" applyFont="1" applyFill="1" applyBorder="1" applyAlignment="1">
      <alignment horizontal="right" vertical="center" indent="1"/>
    </xf>
    <xf numFmtId="0" fontId="16" fillId="27" borderId="23" xfId="7" applyFont="1" applyFill="1" applyBorder="1"/>
    <xf numFmtId="0" fontId="16" fillId="39" borderId="23" xfId="7" applyFont="1" applyFill="1" applyBorder="1" applyAlignment="1">
      <alignment horizontal="center" vertical="center"/>
    </xf>
    <xf numFmtId="168" fontId="16" fillId="27" borderId="35" xfId="4" applyNumberFormat="1" applyFont="1" applyFill="1" applyBorder="1" applyAlignment="1">
      <alignment horizontal="right"/>
    </xf>
    <xf numFmtId="168" fontId="16" fillId="27" borderId="36" xfId="7" applyNumberFormat="1" applyFont="1" applyFill="1" applyBorder="1" applyAlignment="1">
      <alignment horizontal="right"/>
    </xf>
    <xf numFmtId="168" fontId="16" fillId="27" borderId="37" xfId="7" applyNumberFormat="1" applyFont="1" applyFill="1" applyBorder="1" applyAlignment="1">
      <alignment horizontal="right"/>
    </xf>
    <xf numFmtId="168" fontId="16" fillId="27" borderId="36" xfId="4" applyNumberFormat="1" applyFont="1" applyFill="1" applyBorder="1" applyAlignment="1">
      <alignment horizontal="right"/>
    </xf>
    <xf numFmtId="168" fontId="16" fillId="27" borderId="38" xfId="7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168" fontId="16" fillId="27" borderId="40" xfId="4" applyNumberFormat="1" applyFont="1" applyFill="1" applyBorder="1" applyAlignment="1">
      <alignment horizontal="right"/>
    </xf>
    <xf numFmtId="168" fontId="16" fillId="27" borderId="41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168" fontId="14" fillId="27" borderId="36" xfId="4" applyNumberFormat="1" applyFont="1" applyFill="1" applyBorder="1" applyAlignment="1">
      <alignment horizontal="right"/>
    </xf>
    <xf numFmtId="168" fontId="14" fillId="27" borderId="43" xfId="4" applyNumberFormat="1" applyFont="1" applyFill="1" applyBorder="1" applyAlignment="1">
      <alignment horizontal="right"/>
    </xf>
    <xf numFmtId="168" fontId="16" fillId="27" borderId="44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0" fontId="16" fillId="27" borderId="8" xfId="13" applyFont="1" applyFill="1" applyBorder="1"/>
    <xf numFmtId="0" fontId="16" fillId="37" borderId="8" xfId="0" applyFont="1" applyFill="1" applyBorder="1" applyAlignment="1">
      <alignment horizontal="center" vertical="center"/>
    </xf>
    <xf numFmtId="168" fontId="16" fillId="27" borderId="8" xfId="12" applyNumberFormat="1" applyFont="1" applyFill="1" applyBorder="1" applyAlignment="1">
      <alignment horizontal="right"/>
    </xf>
    <xf numFmtId="0" fontId="16" fillId="39" borderId="9" xfId="7" applyFont="1" applyFill="1" applyBorder="1" applyAlignment="1">
      <alignment horizontal="center" vertical="center"/>
    </xf>
    <xf numFmtId="0" fontId="14" fillId="27" borderId="11" xfId="7" applyFont="1" applyFill="1" applyBorder="1"/>
    <xf numFmtId="168" fontId="16" fillId="27" borderId="8" xfId="7" applyNumberFormat="1" applyFont="1" applyFill="1" applyBorder="1" applyAlignment="1">
      <alignment horizontal="right"/>
    </xf>
    <xf numFmtId="0" fontId="16" fillId="27" borderId="24" xfId="7" applyFont="1" applyFill="1" applyBorder="1"/>
    <xf numFmtId="0" fontId="16" fillId="39" borderId="24" xfId="7" applyFont="1" applyFill="1" applyBorder="1" applyAlignment="1">
      <alignment horizontal="center" vertical="center"/>
    </xf>
    <xf numFmtId="168" fontId="16" fillId="27" borderId="24" xfId="4" applyNumberFormat="1" applyFont="1" applyFill="1" applyBorder="1" applyAlignment="1">
      <alignment horizontal="right"/>
    </xf>
    <xf numFmtId="0" fontId="16" fillId="27" borderId="45" xfId="7" applyFont="1" applyFill="1" applyBorder="1"/>
    <xf numFmtId="0" fontId="16" fillId="39" borderId="45" xfId="7" applyFont="1" applyFill="1" applyBorder="1" applyAlignment="1">
      <alignment horizontal="center" vertical="center"/>
    </xf>
    <xf numFmtId="168" fontId="16" fillId="27" borderId="45" xfId="4" applyNumberFormat="1" applyFont="1" applyFill="1" applyBorder="1" applyAlignment="1">
      <alignment horizontal="right"/>
    </xf>
    <xf numFmtId="168" fontId="14" fillId="31" borderId="45" xfId="4" applyNumberFormat="1" applyFont="1" applyFill="1" applyBorder="1" applyAlignment="1">
      <alignment horizontal="right"/>
    </xf>
    <xf numFmtId="0" fontId="16" fillId="39" borderId="35" xfId="7" applyFont="1" applyFill="1" applyBorder="1" applyAlignment="1">
      <alignment horizontal="center" vertical="center"/>
    </xf>
    <xf numFmtId="168" fontId="14" fillId="31" borderId="35" xfId="4" applyNumberFormat="1" applyFont="1" applyFill="1" applyBorder="1" applyAlignment="1">
      <alignment horizontal="right"/>
    </xf>
    <xf numFmtId="0" fontId="16" fillId="27" borderId="19" xfId="7" applyFont="1" applyFill="1" applyBorder="1" applyAlignment="1">
      <alignment horizontal="right" wrapText="1"/>
    </xf>
    <xf numFmtId="0" fontId="16" fillId="39" borderId="9" xfId="7" applyFont="1" applyFill="1" applyBorder="1" applyAlignment="1">
      <alignment horizontal="center" wrapText="1"/>
    </xf>
    <xf numFmtId="0" fontId="14" fillId="39" borderId="9" xfId="7" applyFont="1" applyFill="1" applyBorder="1" applyAlignment="1">
      <alignment horizontal="center" wrapText="1"/>
    </xf>
    <xf numFmtId="0" fontId="16" fillId="27" borderId="8" xfId="7" applyFont="1" applyFill="1" applyBorder="1" applyAlignment="1">
      <alignment horizontal="center" wrapText="1"/>
    </xf>
    <xf numFmtId="0" fontId="14" fillId="27" borderId="8" xfId="7" applyFont="1" applyFill="1" applyBorder="1" applyAlignment="1">
      <alignment horizontal="center" wrapText="1"/>
    </xf>
    <xf numFmtId="0" fontId="14" fillId="39" borderId="9" xfId="7" applyFont="1" applyFill="1" applyBorder="1" applyAlignment="1">
      <alignment horizontal="center" vertical="center"/>
    </xf>
    <xf numFmtId="0" fontId="14" fillId="27" borderId="8" xfId="7" applyFont="1" applyFill="1" applyBorder="1" applyAlignment="1">
      <alignment horizontal="center" vertical="center"/>
    </xf>
    <xf numFmtId="0" fontId="16" fillId="27" borderId="0" xfId="7" applyFont="1" applyFill="1" applyBorder="1"/>
    <xf numFmtId="168" fontId="16" fillId="27" borderId="0" xfId="4" applyNumberFormat="1" applyFont="1" applyFill="1" applyBorder="1" applyAlignment="1">
      <alignment horizontal="right"/>
    </xf>
    <xf numFmtId="0" fontId="16" fillId="27" borderId="22" xfId="7" applyFont="1" applyFill="1" applyBorder="1"/>
    <xf numFmtId="0" fontId="16" fillId="39" borderId="22" xfId="7" applyFont="1" applyFill="1" applyBorder="1" applyAlignment="1">
      <alignment horizontal="center" vertical="center"/>
    </xf>
    <xf numFmtId="0" fontId="16" fillId="27" borderId="11" xfId="7" applyFont="1" applyFill="1" applyBorder="1"/>
    <xf numFmtId="0" fontId="16" fillId="39" borderId="11" xfId="7" applyFont="1" applyFill="1" applyBorder="1" applyAlignment="1">
      <alignment horizontal="center" vertical="center"/>
    </xf>
    <xf numFmtId="168" fontId="16" fillId="27" borderId="11" xfId="4" applyNumberFormat="1" applyFont="1" applyFill="1" applyBorder="1" applyAlignment="1">
      <alignment horizontal="right"/>
    </xf>
    <xf numFmtId="168" fontId="16" fillId="27" borderId="46" xfId="4" applyNumberFormat="1" applyFont="1" applyFill="1" applyBorder="1" applyAlignment="1">
      <alignment horizontal="right"/>
    </xf>
    <xf numFmtId="168" fontId="14" fillId="31" borderId="0" xfId="4" applyNumberFormat="1" applyFont="1" applyFill="1" applyBorder="1" applyAlignment="1">
      <alignment horizontal="right"/>
    </xf>
    <xf numFmtId="0" fontId="15" fillId="26" borderId="19" xfId="7" applyFont="1" applyFill="1" applyBorder="1" applyAlignment="1">
      <alignment horizontal="right" wrapText="1"/>
    </xf>
    <xf numFmtId="168" fontId="14" fillId="31" borderId="11" xfId="4" applyNumberFormat="1" applyFont="1" applyFill="1" applyBorder="1" applyAlignment="1">
      <alignment horizontal="right"/>
    </xf>
    <xf numFmtId="0" fontId="14" fillId="27" borderId="10" xfId="7" applyFont="1" applyFill="1" applyBorder="1" applyAlignment="1">
      <alignment horizontal="right" wrapText="1"/>
    </xf>
    <xf numFmtId="168" fontId="16" fillId="27" borderId="47" xfId="7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wrapText="1"/>
    </xf>
    <xf numFmtId="0" fontId="16" fillId="27" borderId="25" xfId="7" applyFont="1" applyFill="1" applyBorder="1" applyAlignment="1">
      <alignment wrapText="1"/>
    </xf>
    <xf numFmtId="0" fontId="16" fillId="27" borderId="22" xfId="7" applyFont="1" applyFill="1" applyBorder="1" applyAlignment="1">
      <alignment wrapText="1"/>
    </xf>
    <xf numFmtId="168" fontId="16" fillId="27" borderId="19" xfId="4" applyNumberFormat="1" applyFont="1" applyFill="1" applyBorder="1" applyAlignment="1">
      <alignment horizontal="right"/>
    </xf>
    <xf numFmtId="0" fontId="16" fillId="27" borderId="10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wrapText="1"/>
    </xf>
    <xf numFmtId="0" fontId="14" fillId="27" borderId="34" xfId="7" applyFont="1" applyFill="1" applyBorder="1"/>
    <xf numFmtId="0" fontId="16" fillId="39" borderId="34" xfId="7" applyFont="1" applyFill="1" applyBorder="1" applyAlignment="1">
      <alignment horizontal="center" vertical="center"/>
    </xf>
    <xf numFmtId="168" fontId="16" fillId="31" borderId="34" xfId="4" applyNumberFormat="1" applyFont="1" applyFill="1" applyBorder="1" applyAlignment="1">
      <alignment horizontal="right"/>
    </xf>
    <xf numFmtId="0" fontId="16" fillId="27" borderId="8" xfId="7" applyFont="1" applyFill="1" applyBorder="1" applyAlignment="1">
      <alignment wrapText="1"/>
    </xf>
    <xf numFmtId="168" fontId="16" fillId="31" borderId="8" xfId="4" applyNumberFormat="1" applyFont="1" applyFill="1" applyBorder="1" applyAlignment="1">
      <alignment horizontal="right"/>
    </xf>
    <xf numFmtId="168" fontId="16" fillId="31" borderId="0" xfId="4" applyNumberFormat="1" applyFont="1" applyFill="1" applyBorder="1" applyAlignment="1">
      <alignment horizontal="right"/>
    </xf>
    <xf numFmtId="168" fontId="16" fillId="31" borderId="19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wrapText="1"/>
    </xf>
    <xf numFmtId="0" fontId="16" fillId="27" borderId="23" xfId="7" applyFont="1" applyFill="1" applyBorder="1" applyAlignment="1">
      <alignment wrapText="1"/>
    </xf>
    <xf numFmtId="0" fontId="43" fillId="34" borderId="16" xfId="8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right" vertical="center" indent="1"/>
    </xf>
    <xf numFmtId="0" fontId="16" fillId="41" borderId="23" xfId="7" applyFont="1" applyFill="1" applyBorder="1" applyAlignment="1">
      <alignment horizontal="center"/>
    </xf>
    <xf numFmtId="168" fontId="38" fillId="41" borderId="8" xfId="7" applyNumberFormat="1" applyFont="1" applyFill="1" applyBorder="1"/>
    <xf numFmtId="0" fontId="40" fillId="27" borderId="0" xfId="7" applyFont="1" applyFill="1"/>
    <xf numFmtId="0" fontId="40" fillId="27" borderId="19" xfId="7" applyFont="1" applyFill="1" applyBorder="1" applyAlignment="1">
      <alignment wrapText="1"/>
    </xf>
    <xf numFmtId="0" fontId="54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7" borderId="21" xfId="52" applyNumberFormat="1" applyFont="1" applyFill="1" applyBorder="1" applyAlignment="1">
      <alignment horizontal="right"/>
    </xf>
    <xf numFmtId="168" fontId="14" fillId="27" borderId="48" xfId="52" applyNumberFormat="1" applyFont="1" applyFill="1" applyBorder="1" applyAlignment="1">
      <alignment horizontal="right"/>
    </xf>
    <xf numFmtId="168" fontId="16" fillId="27" borderId="38" xfId="52" applyNumberFormat="1" applyFont="1" applyFill="1" applyBorder="1" applyAlignment="1">
      <alignment horizontal="right"/>
    </xf>
    <xf numFmtId="168" fontId="16" fillId="27" borderId="25" xfId="52" applyNumberFormat="1" applyFont="1" applyFill="1" applyBorder="1" applyAlignment="1">
      <alignment horizontal="right"/>
    </xf>
    <xf numFmtId="168" fontId="38" fillId="27" borderId="34" xfId="7" applyNumberFormat="1" applyFont="1" applyFill="1" applyBorder="1" applyAlignment="1">
      <alignment horizontal="right"/>
    </xf>
    <xf numFmtId="168" fontId="14" fillId="27" borderId="19" xfId="52" applyNumberFormat="1" applyFont="1" applyFill="1" applyBorder="1" applyAlignment="1">
      <alignment horizontal="right"/>
    </xf>
    <xf numFmtId="168" fontId="38" fillId="27" borderId="21" xfId="7" applyNumberFormat="1" applyFont="1" applyFill="1" applyBorder="1" applyAlignment="1">
      <alignment horizontal="right"/>
    </xf>
    <xf numFmtId="0" fontId="14" fillId="27" borderId="48" xfId="7" applyFont="1" applyFill="1" applyBorder="1" applyAlignment="1">
      <alignment horizontal="left" wrapText="1"/>
    </xf>
    <xf numFmtId="0" fontId="38" fillId="27" borderId="0" xfId="7" applyFont="1" applyFill="1" applyAlignment="1">
      <alignment horizontal="right"/>
    </xf>
    <xf numFmtId="168" fontId="38" fillId="42" borderId="8" xfId="7" applyNumberFormat="1" applyFont="1" applyFill="1" applyBorder="1" applyAlignment="1">
      <alignment horizontal="right"/>
    </xf>
    <xf numFmtId="0" fontId="13" fillId="27" borderId="0" xfId="7" applyFont="1" applyFill="1" applyAlignment="1">
      <alignment horizontal="left" vertical="top" wrapText="1"/>
    </xf>
    <xf numFmtId="0" fontId="16" fillId="27" borderId="24" xfId="7" applyFont="1" applyFill="1" applyBorder="1" applyAlignment="1">
      <alignment wrapText="1"/>
    </xf>
    <xf numFmtId="0" fontId="16" fillId="38" borderId="24" xfId="7" applyFont="1" applyFill="1" applyBorder="1" applyAlignment="1">
      <alignment horizontal="center"/>
    </xf>
    <xf numFmtId="0" fontId="38" fillId="27" borderId="34" xfId="7" applyFont="1" applyFill="1" applyBorder="1"/>
    <xf numFmtId="0" fontId="16" fillId="38" borderId="0" xfId="7" applyFont="1" applyFill="1" applyBorder="1" applyAlignment="1">
      <alignment horizontal="center" vertical="center"/>
    </xf>
    <xf numFmtId="0" fontId="14" fillId="27" borderId="30" xfId="7" applyFont="1" applyFill="1" applyBorder="1" applyAlignment="1">
      <alignment horizontal="center" wrapText="1"/>
    </xf>
    <xf numFmtId="0" fontId="40" fillId="27" borderId="0" xfId="7" applyFont="1" applyFill="1" applyAlignment="1">
      <alignment horizontal="left" vertical="top" wrapText="1"/>
    </xf>
    <xf numFmtId="0" fontId="14" fillId="27" borderId="21" xfId="7" applyFont="1" applyFill="1" applyBorder="1" applyAlignment="1">
      <alignment horizontal="left" wrapText="1"/>
    </xf>
    <xf numFmtId="168" fontId="16" fillId="27" borderId="46" xfId="7" applyNumberFormat="1" applyFont="1" applyFill="1" applyBorder="1" applyAlignment="1">
      <alignment horizontal="right"/>
    </xf>
    <xf numFmtId="0" fontId="16" fillId="27" borderId="30" xfId="7" applyFont="1" applyFill="1" applyBorder="1" applyAlignment="1">
      <alignment horizontal="center" vertical="center"/>
    </xf>
    <xf numFmtId="0" fontId="14" fillId="27" borderId="25" xfId="7" applyFont="1" applyFill="1" applyBorder="1" applyAlignment="1">
      <alignment horizontal="left" wrapText="1"/>
    </xf>
    <xf numFmtId="0" fontId="14" fillId="27" borderId="30" xfId="7" applyFont="1" applyFill="1" applyBorder="1" applyAlignment="1">
      <alignment horizontal="center" wrapText="1"/>
    </xf>
    <xf numFmtId="0" fontId="16" fillId="27" borderId="21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0" fontId="38" fillId="27" borderId="0" xfId="0" applyFont="1" applyFill="1" applyAlignment="1">
      <alignment wrapText="1"/>
    </xf>
    <xf numFmtId="0" fontId="16" fillId="27" borderId="21" xfId="0" applyFont="1" applyFill="1" applyBorder="1" applyAlignment="1">
      <alignment horizontal="left" wrapText="1"/>
    </xf>
    <xf numFmtId="0" fontId="16" fillId="27" borderId="22" xfId="0" applyFont="1" applyFill="1" applyBorder="1" applyAlignment="1">
      <alignment horizontal="left" wrapText="1"/>
    </xf>
    <xf numFmtId="168" fontId="14" fillId="31" borderId="10" xfId="7" applyNumberFormat="1" applyFont="1" applyFill="1" applyBorder="1" applyAlignment="1">
      <alignment horizontal="right"/>
    </xf>
    <xf numFmtId="168" fontId="14" fillId="31" borderId="49" xfId="7" applyNumberFormat="1" applyFont="1" applyFill="1" applyBorder="1" applyAlignment="1">
      <alignment horizontal="right"/>
    </xf>
    <xf numFmtId="168" fontId="16" fillId="31" borderId="49" xfId="4" applyNumberFormat="1" applyFont="1" applyFill="1" applyBorder="1" applyAlignment="1">
      <alignment horizontal="right"/>
    </xf>
    <xf numFmtId="168" fontId="16" fillId="31" borderId="50" xfId="4" applyNumberFormat="1" applyFont="1" applyFill="1" applyBorder="1" applyAlignment="1">
      <alignment horizontal="right"/>
    </xf>
    <xf numFmtId="168" fontId="14" fillId="31" borderId="51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7" borderId="21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168" fontId="14" fillId="27" borderId="48" xfId="52" applyNumberFormat="1" applyFont="1" applyFill="1" applyBorder="1" applyAlignment="1">
      <alignment horizontal="left"/>
    </xf>
    <xf numFmtId="0" fontId="14" fillId="27" borderId="30" xfId="7" applyFont="1" applyFill="1" applyBorder="1" applyAlignment="1">
      <alignment horizontal="center" wrapText="1"/>
    </xf>
    <xf numFmtId="0" fontId="16" fillId="43" borderId="30" xfId="7" applyFont="1" applyFill="1" applyBorder="1" applyAlignment="1">
      <alignment horizontal="center" vertical="center"/>
    </xf>
    <xf numFmtId="0" fontId="16" fillId="43" borderId="30" xfId="7" applyFont="1" applyFill="1" applyBorder="1" applyAlignment="1">
      <alignment horizontal="right" vertical="center" indent="1"/>
    </xf>
    <xf numFmtId="0" fontId="16" fillId="43" borderId="8" xfId="7" applyFont="1" applyFill="1" applyBorder="1" applyAlignment="1">
      <alignment horizontal="center" vertical="center"/>
    </xf>
    <xf numFmtId="0" fontId="16" fillId="43" borderId="0" xfId="7" applyFont="1" applyFill="1" applyBorder="1" applyAlignment="1">
      <alignment horizontal="center" vertical="center"/>
    </xf>
    <xf numFmtId="0" fontId="16" fillId="43" borderId="21" xfId="7" applyFont="1" applyFill="1" applyBorder="1" applyAlignment="1">
      <alignment horizontal="center" vertical="center"/>
    </xf>
    <xf numFmtId="0" fontId="16" fillId="43" borderId="19" xfId="7" applyFont="1" applyFill="1" applyBorder="1" applyAlignment="1">
      <alignment horizontal="center" vertical="center"/>
    </xf>
    <xf numFmtId="0" fontId="16" fillId="44" borderId="23" xfId="7" applyFont="1" applyFill="1" applyBorder="1" applyAlignment="1">
      <alignment horizontal="center"/>
    </xf>
    <xf numFmtId="168" fontId="16" fillId="27" borderId="52" xfId="4" applyNumberFormat="1" applyFont="1" applyFill="1" applyBorder="1" applyAlignment="1">
      <alignment horizontal="right"/>
    </xf>
    <xf numFmtId="0" fontId="16" fillId="44" borderId="21" xfId="7" applyFont="1" applyFill="1" applyBorder="1" applyAlignment="1">
      <alignment horizontal="center"/>
    </xf>
    <xf numFmtId="0" fontId="16" fillId="44" borderId="21" xfId="7" applyFont="1" applyFill="1" applyBorder="1" applyAlignment="1">
      <alignment horizontal="center" vertical="center"/>
    </xf>
    <xf numFmtId="0" fontId="16" fillId="44" borderId="10" xfId="7" applyFont="1" applyFill="1" applyBorder="1" applyAlignment="1">
      <alignment horizontal="center" vertical="center"/>
    </xf>
    <xf numFmtId="0" fontId="14" fillId="27" borderId="30" xfId="7" applyFont="1" applyFill="1" applyBorder="1" applyAlignment="1">
      <alignment horizontal="center" wrapText="1"/>
    </xf>
    <xf numFmtId="168" fontId="14" fillId="27" borderId="48" xfId="52" applyNumberFormat="1" applyFont="1" applyFill="1" applyBorder="1" applyAlignment="1">
      <alignment horizontal="left"/>
    </xf>
    <xf numFmtId="168" fontId="14" fillId="28" borderId="8" xfId="4" applyNumberFormat="1" applyFont="1" applyFill="1" applyBorder="1" applyAlignment="1">
      <alignment horizontal="right" wrapText="1" indent="1"/>
    </xf>
    <xf numFmtId="0" fontId="16" fillId="27" borderId="21" xfId="7" applyFont="1" applyFill="1" applyBorder="1" applyAlignment="1">
      <alignment horizontal="left" wrapText="1" indent="1"/>
    </xf>
    <xf numFmtId="49" fontId="16" fillId="27" borderId="34" xfId="7" applyNumberFormat="1" applyFont="1" applyFill="1" applyBorder="1" applyAlignment="1">
      <alignment horizontal="left" wrapText="1" indent="1"/>
    </xf>
    <xf numFmtId="49" fontId="38" fillId="27" borderId="34" xfId="7" applyNumberFormat="1" applyFont="1" applyFill="1" applyBorder="1" applyAlignment="1">
      <alignment horizontal="left"/>
    </xf>
    <xf numFmtId="49" fontId="16" fillId="27" borderId="21" xfId="7" applyNumberFormat="1" applyFont="1" applyFill="1" applyBorder="1" applyAlignment="1">
      <alignment horizontal="left" wrapText="1" indent="1"/>
    </xf>
    <xf numFmtId="49" fontId="16" fillId="27" borderId="21" xfId="52" applyNumberFormat="1" applyFont="1" applyFill="1" applyBorder="1" applyAlignment="1">
      <alignment horizontal="left"/>
    </xf>
    <xf numFmtId="0" fontId="44" fillId="27" borderId="19" xfId="7" applyFont="1" applyFill="1" applyBorder="1" applyAlignment="1">
      <alignment horizontal="left" wrapText="1"/>
    </xf>
    <xf numFmtId="0" fontId="46" fillId="27" borderId="0" xfId="7" applyFont="1" applyFill="1" applyAlignment="1"/>
    <xf numFmtId="168" fontId="47" fillId="27" borderId="19" xfId="7" applyNumberFormat="1" applyFont="1" applyFill="1" applyBorder="1" applyAlignment="1">
      <alignment horizontal="right"/>
    </xf>
    <xf numFmtId="0" fontId="16" fillId="27" borderId="25" xfId="7" applyFont="1" applyFill="1" applyBorder="1" applyAlignment="1">
      <alignment horizontal="left" indent="1"/>
    </xf>
    <xf numFmtId="0" fontId="16" fillId="27" borderId="0" xfId="7" applyFont="1" applyFill="1" applyBorder="1" applyAlignment="1">
      <alignment horizontal="left" indent="1"/>
    </xf>
    <xf numFmtId="0" fontId="16" fillId="27" borderId="21" xfId="7" applyFont="1" applyFill="1" applyBorder="1" applyAlignment="1">
      <alignment horizontal="left" indent="1"/>
    </xf>
    <xf numFmtId="49" fontId="16" fillId="27" borderId="34" xfId="7" applyNumberFormat="1" applyFont="1" applyFill="1" applyBorder="1" applyAlignment="1">
      <alignment horizontal="left"/>
    </xf>
    <xf numFmtId="168" fontId="16" fillId="27" borderId="34" xfId="7" applyNumberFormat="1" applyFont="1" applyFill="1" applyBorder="1" applyAlignment="1">
      <alignment horizontal="right"/>
    </xf>
    <xf numFmtId="0" fontId="49" fillId="27" borderId="0" xfId="7" applyFont="1" applyFill="1" applyAlignment="1">
      <alignment horizontal="left" indent="1"/>
    </xf>
    <xf numFmtId="0" fontId="50" fillId="27" borderId="0" xfId="7" applyFont="1" applyFill="1" applyAlignment="1">
      <alignment horizontal="center" vertical="center"/>
    </xf>
    <xf numFmtId="0" fontId="51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50" fillId="27" borderId="15" xfId="7" applyFont="1" applyFill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16" fillId="27" borderId="0" xfId="0" applyFont="1" applyFill="1"/>
    <xf numFmtId="0" fontId="16" fillId="0" borderId="0" xfId="0" applyFont="1"/>
    <xf numFmtId="168" fontId="38" fillId="27" borderId="0" xfId="0" applyNumberFormat="1" applyFont="1" applyFill="1"/>
    <xf numFmtId="0" fontId="5" fillId="0" borderId="14" xfId="7" applyFont="1" applyFill="1" applyBorder="1" applyAlignment="1">
      <alignment horizontal="left" indent="1"/>
    </xf>
    <xf numFmtId="0" fontId="10" fillId="0" borderId="13" xfId="9" applyFont="1" applyFill="1" applyBorder="1" applyAlignment="1">
      <alignment horizontal="center"/>
    </xf>
    <xf numFmtId="0" fontId="11" fillId="0" borderId="13" xfId="9" applyFill="1" applyBorder="1" applyAlignment="1">
      <alignment horizontal="center"/>
    </xf>
    <xf numFmtId="0" fontId="52" fillId="0" borderId="14" xfId="7" applyFont="1" applyFill="1" applyBorder="1"/>
    <xf numFmtId="0" fontId="5" fillId="0" borderId="0" xfId="7" applyFont="1" applyFill="1"/>
    <xf numFmtId="0" fontId="40" fillId="27" borderId="0" xfId="7" applyFont="1" applyFill="1" applyAlignment="1">
      <alignment horizontal="left" vertical="top"/>
    </xf>
    <xf numFmtId="0" fontId="48" fillId="27" borderId="0" xfId="0" applyFont="1" applyFill="1" applyAlignment="1">
      <alignment horizontal="left" vertical="top"/>
    </xf>
    <xf numFmtId="0" fontId="6" fillId="27" borderId="0" xfId="7" applyFont="1" applyFill="1" applyAlignment="1" applyProtection="1">
      <alignment horizontal="center" vertical="center"/>
      <protection locked="0"/>
    </xf>
    <xf numFmtId="0" fontId="7" fillId="29" borderId="0" xfId="7" applyFont="1" applyFill="1" applyAlignment="1">
      <alignment horizontal="center" vertical="center"/>
    </xf>
    <xf numFmtId="0" fontId="14" fillId="27" borderId="11" xfId="7" applyFont="1" applyFill="1" applyBorder="1" applyAlignment="1">
      <alignment horizontal="center" wrapText="1"/>
    </xf>
    <xf numFmtId="0" fontId="53" fillId="0" borderId="9" xfId="7" applyFont="1" applyFill="1" applyBorder="1" applyAlignment="1">
      <alignment horizontal="left" wrapText="1"/>
    </xf>
    <xf numFmtId="0" fontId="42" fillId="28" borderId="9" xfId="7" applyFont="1" applyFill="1" applyBorder="1" applyAlignment="1">
      <alignment horizontal="left" wrapText="1"/>
    </xf>
    <xf numFmtId="0" fontId="42" fillId="27" borderId="9" xfId="7" applyFont="1" applyFill="1" applyBorder="1" applyAlignment="1">
      <alignment horizontal="left"/>
    </xf>
    <xf numFmtId="0" fontId="14" fillId="27" borderId="11" xfId="7" applyFont="1" applyFill="1" applyBorder="1" applyAlignment="1">
      <alignment horizontal="right" wrapText="1" indent="1"/>
    </xf>
    <xf numFmtId="0" fontId="14" fillId="27" borderId="11" xfId="7" applyFont="1" applyFill="1" applyBorder="1" applyAlignment="1">
      <alignment horizontal="right"/>
    </xf>
    <xf numFmtId="0" fontId="14" fillId="27" borderId="10" xfId="7" applyFont="1" applyFill="1" applyBorder="1" applyAlignment="1">
      <alignment horizontal="right" wrapText="1"/>
    </xf>
    <xf numFmtId="0" fontId="53" fillId="27" borderId="9" xfId="7" applyFont="1" applyFill="1" applyBorder="1" applyAlignment="1">
      <alignment horizontal="left"/>
    </xf>
    <xf numFmtId="0" fontId="14" fillId="27" borderId="8" xfId="7" applyFont="1" applyFill="1" applyBorder="1" applyAlignment="1">
      <alignment horizontal="center" wrapText="1"/>
    </xf>
    <xf numFmtId="0" fontId="15" fillId="26" borderId="8" xfId="7" applyFont="1" applyFill="1" applyBorder="1" applyAlignment="1">
      <alignment horizontal="right" wrapText="1"/>
    </xf>
    <xf numFmtId="0" fontId="15" fillId="26" borderId="10" xfId="7" applyFont="1" applyFill="1" applyBorder="1" applyAlignment="1">
      <alignment horizontal="right" wrapText="1"/>
    </xf>
    <xf numFmtId="0" fontId="14" fillId="27" borderId="8" xfId="7" applyFont="1" applyFill="1" applyBorder="1" applyAlignment="1">
      <alignment horizontal="center" vertical="center" wrapText="1"/>
    </xf>
    <xf numFmtId="0" fontId="14" fillId="27" borderId="8" xfId="7" applyFont="1" applyFill="1" applyBorder="1" applyAlignment="1">
      <alignment horizontal="right" wrapText="1"/>
    </xf>
    <xf numFmtId="0" fontId="15" fillId="26" borderId="0" xfId="7" applyFont="1" applyFill="1" applyBorder="1" applyAlignment="1">
      <alignment horizontal="center" wrapText="1"/>
    </xf>
    <xf numFmtId="0" fontId="15" fillId="26" borderId="19" xfId="7" applyFont="1" applyFill="1" applyBorder="1" applyAlignment="1">
      <alignment horizontal="center" wrapText="1"/>
    </xf>
    <xf numFmtId="0" fontId="40" fillId="27" borderId="0" xfId="7" applyFont="1" applyFill="1" applyBorder="1" applyAlignment="1">
      <alignment horizontal="center" wrapText="1"/>
    </xf>
    <xf numFmtId="0" fontId="40" fillId="27" borderId="19" xfId="7" applyFont="1" applyFill="1" applyBorder="1" applyAlignment="1">
      <alignment horizontal="center" wrapText="1"/>
    </xf>
    <xf numFmtId="0" fontId="40" fillId="27" borderId="0" xfId="7" applyFont="1" applyFill="1" applyAlignment="1">
      <alignment horizontal="left" wrapText="1"/>
    </xf>
    <xf numFmtId="0" fontId="14" fillId="27" borderId="0" xfId="7" applyFont="1" applyFill="1" applyBorder="1" applyAlignment="1">
      <alignment horizontal="center" wrapText="1"/>
    </xf>
    <xf numFmtId="0" fontId="13" fillId="27" borderId="0" xfId="7" applyFont="1" applyFill="1" applyAlignment="1">
      <alignment horizontal="left" wrapText="1"/>
    </xf>
    <xf numFmtId="0" fontId="16" fillId="27" borderId="21" xfId="7" applyFont="1" applyFill="1" applyBorder="1" applyAlignment="1">
      <alignment horizontal="left" wrapText="1" indent="1"/>
    </xf>
    <xf numFmtId="0" fontId="16" fillId="27" borderId="48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0" fontId="14" fillId="27" borderId="21" xfId="7" applyFont="1" applyFill="1" applyBorder="1" applyAlignment="1">
      <alignment horizontal="left" wrapText="1"/>
    </xf>
    <xf numFmtId="0" fontId="14" fillId="27" borderId="25" xfId="7" applyFont="1" applyFill="1" applyBorder="1" applyAlignment="1">
      <alignment horizontal="left" wrapText="1"/>
    </xf>
    <xf numFmtId="0" fontId="14" fillId="27" borderId="29" xfId="0" applyFont="1" applyFill="1" applyBorder="1" applyAlignment="1">
      <alignment horizontal="right"/>
    </xf>
    <xf numFmtId="0" fontId="14" fillId="27" borderId="0" xfId="0" applyFont="1" applyFill="1" applyAlignment="1">
      <alignment horizontal="left" vertical="top" indent="1"/>
    </xf>
    <xf numFmtId="0" fontId="13" fillId="27" borderId="0" xfId="0" applyFont="1" applyFill="1" applyAlignment="1">
      <alignment horizontal="left" vertical="top" indent="1"/>
    </xf>
  </cellXfs>
  <cellStyles count="58">
    <cellStyle name="20 % - Accent1" xfId="14"/>
    <cellStyle name="20 % - Accent2" xfId="15"/>
    <cellStyle name="20 % - Accent3" xfId="16"/>
    <cellStyle name="20 % - Accent4" xfId="17"/>
    <cellStyle name="20 % - Accent5" xfId="18"/>
    <cellStyle name="20 % - Accent6" xfId="19"/>
    <cellStyle name="40 % - Accent1" xfId="20"/>
    <cellStyle name="40 % - Accent2" xfId="21"/>
    <cellStyle name="40 % - Accent3" xfId="22"/>
    <cellStyle name="40 % - Accent4" xfId="23"/>
    <cellStyle name="40 % - Accent5" xfId="24"/>
    <cellStyle name="40 % - Accent6" xfId="25"/>
    <cellStyle name="60 % - Accent1" xfId="26"/>
    <cellStyle name="60 % - Accent2" xfId="27"/>
    <cellStyle name="60 % - Accent3" xfId="28"/>
    <cellStyle name="60 % - Accent4" xfId="29"/>
    <cellStyle name="60 % - Accent5" xfId="30"/>
    <cellStyle name="60 % - Accent6" xfId="31"/>
    <cellStyle name="Avertissement" xfId="32"/>
    <cellStyle name="Calcul" xfId="33"/>
    <cellStyle name="Cellule liée" xfId="34"/>
    <cellStyle name="Comma" xfId="4"/>
    <cellStyle name="Comma [0]" xfId="5"/>
    <cellStyle name="Comma_S.02.01_1_FR" xfId="53"/>
    <cellStyle name="Comma_S.25.03" xfId="52"/>
    <cellStyle name="Currency" xfId="2"/>
    <cellStyle name="Currency [0]" xfId="3"/>
    <cellStyle name="Currency_S.02.01_1_FR" xfId="54"/>
    <cellStyle name="Entrée" xfId="35"/>
    <cellStyle name="Hyperlink" xfId="9"/>
    <cellStyle name="Insatisfaisant" xfId="36"/>
    <cellStyle name="Lien hypertexte" xfId="8"/>
    <cellStyle name="Milliers" xfId="57"/>
    <cellStyle name="Milliers 2" xfId="12"/>
    <cellStyle name="Neutre" xfId="37"/>
    <cellStyle name="Normal" xfId="0" builtinId="0"/>
    <cellStyle name="Normal 2" xfId="6"/>
    <cellStyle name="Normal 2 2" xfId="7"/>
    <cellStyle name="Normal 2_S.02.01_1_FR" xfId="55"/>
    <cellStyle name="Normal 3" xfId="11"/>
    <cellStyle name="Normal 3 2" xfId="13"/>
    <cellStyle name="Normal 3_S.02.01_1_FR" xfId="56"/>
    <cellStyle name="Normal 3_S.23.01.22" xfId="38"/>
    <cellStyle name="Normale 4" xfId="39"/>
    <cellStyle name="Normalny 13" xfId="40"/>
    <cellStyle name="Normalny 2 2" xfId="41"/>
    <cellStyle name="Normalny 4" xfId="42"/>
    <cellStyle name="Percent" xfId="1"/>
    <cellStyle name="Pourcentage 2" xfId="10"/>
    <cellStyle name="Satisfaisant" xfId="43"/>
    <cellStyle name="Sortie" xfId="44"/>
    <cellStyle name="Texte explicatif" xfId="45"/>
    <cellStyle name="Titre" xfId="46"/>
    <cellStyle name="Titre 1" xfId="47"/>
    <cellStyle name="Titre 2" xfId="48"/>
    <cellStyle name="Titre 3" xfId="49"/>
    <cellStyle name="Titre 4" xfId="50"/>
    <cellStyle name="Vérification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61074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0"/>
          <a:ext cx="8629650" cy="1809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61074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0"/>
          <a:ext cx="8629650" cy="1809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19</xdr:col>
      <xdr:colOff>571598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0"/>
          <a:ext cx="862012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441960</xdr:colOff>
      <xdr:row>1</xdr:row>
      <xdr:rowOff>192405</xdr:rowOff>
    </xdr:from>
    <xdr:to>
      <xdr:col>0</xdr:col>
      <xdr:colOff>569576</xdr:colOff>
      <xdr:row>39</xdr:row>
      <xdr:rowOff>13455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428625"/>
          <a:ext cx="123825" cy="54578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190598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0"/>
          <a:ext cx="862012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441960</xdr:colOff>
      <xdr:row>1</xdr:row>
      <xdr:rowOff>106680</xdr:rowOff>
    </xdr:from>
    <xdr:to>
      <xdr:col>0</xdr:col>
      <xdr:colOff>569576</xdr:colOff>
      <xdr:row>30</xdr:row>
      <xdr:rowOff>194430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342900"/>
          <a:ext cx="123825" cy="54483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434340</xdr:colOff>
      <xdr:row>25</xdr:row>
      <xdr:rowOff>99060</xdr:rowOff>
    </xdr:from>
    <xdr:to>
      <xdr:col>0</xdr:col>
      <xdr:colOff>561956</xdr:colOff>
      <xdr:row>56</xdr:row>
      <xdr:rowOff>96265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4867275"/>
          <a:ext cx="123825" cy="53911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376221</xdr:colOff>
      <xdr:row>1</xdr:row>
      <xdr:rowOff>51276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2005" r="12707" b="11560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99996</xdr:colOff>
      <xdr:row>0</xdr:row>
      <xdr:rowOff>203676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2005" r="12707" b="11560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9525</xdr:colOff>
      <xdr:row>0</xdr:row>
      <xdr:rowOff>203668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952" r="12654" b="11506"/>
        <a:stretch>
          <a:fillRect/>
        </a:stretch>
      </xdr:blipFill>
      <xdr:spPr>
        <a:xfrm>
          <a:off x="457200" y="0"/>
          <a:ext cx="5600700" cy="200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95251</xdr:colOff>
      <xdr:row>2</xdr:row>
      <xdr:rowOff>127634</xdr:rowOff>
    </xdr:from>
    <xdr:to>
      <xdr:col>0</xdr:col>
      <xdr:colOff>333375</xdr:colOff>
      <xdr:row>60</xdr:row>
      <xdr:rowOff>76049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pSpPr>
          <a:grpSpLocks/>
        </xdr:cNvGrpSpPr>
      </xdr:nvGrpSpPr>
      <xdr:grpSpPr>
        <a:xfrm>
          <a:off x="95250" y="381000"/>
          <a:ext cx="238125" cy="8401050"/>
          <a:chOff x="76201" y="485775"/>
          <a:chExt cx="238124" cy="8851190"/>
        </a:xfrm>
      </xdr:grpSpPr>
      <xdr:pic>
        <xdr:nvPicPr>
          <xdr:cNvPr id="4" name="Picture 2">
            <a:extLst>
              <a:ext uri="{FF2B5EF4-FFF2-40B4-BE49-F238E27FC236}">
                <a16:creationId xmlns:a16="http://schemas.microsoft.com/office/drawing/2014/main" xmlns="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rcRect r="7055"/>
          <a:stretch>
            <a:fillRect/>
          </a:stretch>
        </xdr:blipFill>
        <xdr:spPr>
          <a:xfrm>
            <a:off x="76201" y="485775"/>
            <a:ext cx="238124" cy="6952610"/>
          </a:xfrm>
          <a:prstGeom prst="rect">
            <a:avLst/>
          </a:prstGeom>
          <a:ln>
            <a:noFill/>
          </a:ln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r="4313"/>
          <a:stretch>
            <a:fillRect/>
          </a:stretch>
        </xdr:blipFill>
        <xdr:spPr>
          <a:xfrm>
            <a:off x="78225" y="7279063"/>
            <a:ext cx="236100" cy="2057902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0</xdr:row>
      <xdr:rowOff>203543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952" r="12654" b="11506"/>
        <a:stretch>
          <a:fillRect/>
        </a:stretch>
      </xdr:blipFill>
      <xdr:spPr>
        <a:xfrm>
          <a:off x="514350" y="0"/>
          <a:ext cx="5610225" cy="200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152400</xdr:colOff>
      <xdr:row>4</xdr:row>
      <xdr:rowOff>9525</xdr:rowOff>
    </xdr:from>
    <xdr:to>
      <xdr:col>0</xdr:col>
      <xdr:colOff>390524</xdr:colOff>
      <xdr:row>62</xdr:row>
      <xdr:rowOff>2465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pSpPr>
          <a:grpSpLocks/>
        </xdr:cNvGrpSpPr>
      </xdr:nvGrpSpPr>
      <xdr:grpSpPr>
        <a:xfrm>
          <a:off x="152400" y="762000"/>
          <a:ext cx="238125" cy="8448675"/>
          <a:chOff x="76201" y="485775"/>
          <a:chExt cx="238124" cy="885119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rcRect r="7055"/>
          <a:stretch>
            <a:fillRect/>
          </a:stretch>
        </xdr:blipFill>
        <xdr:spPr>
          <a:xfrm>
            <a:off x="76201" y="485775"/>
            <a:ext cx="238124" cy="6952610"/>
          </a:xfrm>
          <a:prstGeom prst="rect">
            <a:avLst/>
          </a:prstGeom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r="4313"/>
          <a:stretch>
            <a:fillRect/>
          </a:stretch>
        </xdr:blipFill>
        <xdr:spPr>
          <a:xfrm>
            <a:off x="78225" y="7279063"/>
            <a:ext cx="236100" cy="2057902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677062</xdr:colOff>
      <xdr:row>0</xdr:row>
      <xdr:rowOff>180952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572500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152381</xdr:colOff>
      <xdr:row>39</xdr:row>
      <xdr:rowOff>85006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52400" cy="5753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20172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012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152381</xdr:colOff>
      <xdr:row>42</xdr:row>
      <xdr:rowOff>44440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52400" cy="57816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340102</xdr:colOff>
      <xdr:row>0</xdr:row>
      <xdr:rowOff>180952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0"/>
          <a:ext cx="8582025" cy="1809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42024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9650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552450</xdr:colOff>
      <xdr:row>3</xdr:row>
      <xdr:rowOff>0</xdr:rowOff>
    </xdr:from>
    <xdr:to>
      <xdr:col>1</xdr:col>
      <xdr:colOff>123806</xdr:colOff>
      <xdr:row>41</xdr:row>
      <xdr:rowOff>23203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23825" cy="5610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22974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9650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552450</xdr:colOff>
      <xdr:row>3</xdr:row>
      <xdr:rowOff>0</xdr:rowOff>
    </xdr:from>
    <xdr:to>
      <xdr:col>1</xdr:col>
      <xdr:colOff>123806</xdr:colOff>
      <xdr:row>42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42925"/>
          <a:ext cx="123825" cy="56673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0</xdr:colOff>
      <xdr:row>0</xdr:row>
      <xdr:rowOff>203676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997" r="12699" b="11552"/>
        <a:stretch>
          <a:fillRect/>
        </a:stretch>
      </xdr:blipFill>
      <xdr:spPr>
        <a:xfrm>
          <a:off x="657225" y="0"/>
          <a:ext cx="5572125" cy="200025"/>
        </a:xfrm>
        <a:prstGeom prst="rect">
          <a:avLst/>
        </a:prstGeom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6BF8DE3-2F82-4A34-B8FD-6AE33A31A740}" diskRevisions="1" revisionId="132" version="3">
  <header guid="{4A9310B4-E7DC-40C5-9374-EFB819435D79}" dateTime="2017-06-30T13:14:35" maxSheetId="32" userName="AYGUN Arda" r:id="rId1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CCD0A130-8BBD-4507-B1B6-C14EB41CAF7D}" dateTime="2017-06-30T13:28:29" maxSheetId="32" userName="AYGUN Arda" r:id="rId2" minRId="1" maxRId="69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  <reviewedList count="69">
      <reviewed rId="1"/>
      <reviewed rId="2"/>
      <reviewed rId="3"/>
      <reviewed rId="4"/>
      <reviewed rId="5"/>
      <reviewed rId="6"/>
      <reviewed rId="7"/>
      <reviewed rId="8"/>
      <reviewed rId="9"/>
      <reviewed rId="10"/>
      <reviewed rId="11"/>
      <reviewed rId="12"/>
      <reviewed rId="13"/>
      <reviewed rId="14"/>
      <reviewed rId="15"/>
      <reviewed rId="16"/>
      <reviewed rId="17"/>
      <reviewed rId="18"/>
      <reviewed rId="19"/>
      <reviewed rId="20"/>
      <reviewed rId="21"/>
      <reviewed rId="22"/>
      <reviewed rId="23"/>
      <reviewed rId="24"/>
      <reviewed rId="25"/>
      <reviewed rId="26"/>
      <reviewed rId="27"/>
      <reviewed rId="28"/>
      <reviewed rId="29"/>
      <reviewed rId="30"/>
      <reviewed rId="31"/>
      <reviewed rId="32"/>
      <reviewed rId="33"/>
      <reviewed rId="34"/>
      <reviewed rId="35"/>
      <reviewed rId="36"/>
      <reviewed rId="37"/>
      <reviewed rId="38"/>
      <reviewed rId="39"/>
      <reviewed rId="40"/>
      <reviewed rId="41"/>
      <reviewed rId="42"/>
      <reviewed rId="43"/>
      <reviewed rId="44"/>
      <reviewed rId="45"/>
      <reviewed rId="46"/>
      <reviewed rId="47"/>
      <reviewed rId="48"/>
      <reviewed rId="49"/>
      <reviewed rId="50"/>
      <reviewed rId="51"/>
      <reviewed rId="52"/>
      <reviewed rId="53"/>
      <reviewed rId="54"/>
      <reviewed rId="55"/>
      <reviewed rId="56"/>
      <reviewed rId="57"/>
      <reviewed rId="58"/>
      <reviewed rId="59"/>
      <reviewed rId="60"/>
      <reviewed rId="61"/>
      <reviewed rId="62"/>
      <reviewed rId="63"/>
      <reviewed rId="64"/>
      <reviewed rId="65"/>
      <reviewed rId="66"/>
      <reviewed rId="67"/>
      <reviewed rId="68"/>
      <reviewed rId="69"/>
    </reviewedList>
  </header>
  <header guid="{66BF8DE3-2F82-4A34-B8FD-6AE33A31A740}" dateTime="2017-06-30T14:15:07" maxSheetId="32" userName="AYGUN Arda" r:id="rId3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7">
    <oc r="E4" t="inlineStr">
      <is>
        <t>Line of business* for Non-life insurance and reinsurance obligations 
(direct business and accepted proportional reinsurance)</t>
      </is>
    </oc>
    <nc r="E4" t="inlineStr">
      <is>
        <t>Line of business for Non-life insurance and reinsurance obligations 
(direct business and accepted proportional reinsurance)</t>
      </is>
    </nc>
  </rcc>
  <rcc rId="2" sId="7">
    <oc r="C34" t="inlineStr">
      <is>
    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    </is>
    </oc>
    <nc r="C34" t="inlineStr">
      <is>
        <t>The table above presents lines of business applicable to SCOR.</t>
      </is>
    </nc>
  </rcc>
  <rcc rId="3" sId="11">
    <oc r="E5" t="inlineStr">
      <is>
        <t>Line of business* for Life reinsurance obligations</t>
      </is>
    </oc>
    <nc r="E5" t="inlineStr">
      <is>
        <t>Line of business for Life reinsurance obligations</t>
      </is>
    </nc>
  </rcc>
  <rcc rId="4" sId="11">
    <oc r="C27" t="inlineStr">
      <is>
        <t>*The table above presents lines of business applicable to SCOR (empty columns for the following lines of business for life insurance have been omitted: health insurance, insurance with profit participation, index-linked and unit-linked insurance, other life insurance, annuities stemming from non-life insurance contracts)</t>
      </is>
    </oc>
    <nc r="C27" t="inlineStr">
      <is>
        <t>The table above presents lines of business applicable to SCOR.</t>
      </is>
    </nc>
  </rcc>
  <rcc rId="5" sId="17">
    <oc r="C20" t="inlineStr">
      <is>
        <t>(*) The table above presents lines of business applicable to SCOR (empty columns for the following life insurance lines of business have been omitted: insurance with profit participation, index-linked and unit-linked insurance, other life insurance, annuities stemming from non-life insurance contracts, direct health insurance)</t>
      </is>
    </oc>
    <nc r="C20" t="inlineStr">
      <is>
        <t>The table above presents lines of business applicable to SCOR.</t>
      </is>
    </nc>
  </rcc>
  <rcc rId="6" sId="19">
    <oc r="B30" t="inlineStr">
      <is>
    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    </is>
    </oc>
    <nc r="B30" t="inlineStr">
      <is>
        <t>The table above presents lines of business applicable to SCOR.</t>
      </is>
    </nc>
  </rcc>
  <rcc rId="7" sId="27">
    <oc r="C6" t="inlineStr">
      <is>
        <t>Unique number of component</t>
      </is>
    </oc>
    <nc r="C6"/>
  </rcc>
  <rcc rId="8" sId="27">
    <oc r="D6" t="inlineStr">
      <is>
        <t>Components description</t>
      </is>
    </oc>
    <nc r="D6"/>
  </rcc>
  <rcc rId="9" sId="27">
    <oc r="E6" t="inlineStr">
      <is>
        <t>Calculation of the Solvency Capital Requirement</t>
      </is>
    </oc>
    <nc r="E6"/>
  </rcc>
  <rcc rId="10" sId="27">
    <oc r="C7" t="inlineStr">
      <is>
        <t>C0010</t>
      </is>
    </oc>
    <nc r="C7"/>
  </rcc>
  <rcc rId="11" sId="27">
    <oc r="D7" t="inlineStr">
      <is>
        <t>C0020</t>
      </is>
    </oc>
    <nc r="D7"/>
  </rcc>
  <rcc rId="12" sId="27">
    <oc r="E7" t="inlineStr">
      <is>
        <t>C0030</t>
      </is>
    </oc>
    <nc r="E7"/>
  </rcc>
  <rcc rId="13" sId="27">
    <oc r="D8" t="inlineStr">
      <is>
        <t>Non-Life</t>
      </is>
    </oc>
    <nc r="D8"/>
  </rcc>
  <rcc rId="14" sId="27" numFmtId="4">
    <oc r="E8">
      <v>905990</v>
    </oc>
    <nc r="E8"/>
  </rcc>
  <rcc rId="15" sId="27">
    <oc r="C9" t="inlineStr">
      <is>
        <t>A1A.2 - Life</t>
      </is>
    </oc>
    <nc r="C9"/>
  </rcc>
  <rcc rId="16" sId="27">
    <oc r="D9" t="inlineStr">
      <is>
        <t>Life</t>
      </is>
    </oc>
    <nc r="D9"/>
  </rcc>
  <rcc rId="17" sId="27" numFmtId="4">
    <oc r="E9">
      <v>127580</v>
    </oc>
    <nc r="E9"/>
  </rcc>
  <rcc rId="18" sId="27">
    <oc r="C10" t="inlineStr">
      <is>
        <t>A1A.3 - Credit</t>
      </is>
    </oc>
    <nc r="C10"/>
  </rcc>
  <rcc rId="19" sId="27">
    <oc r="D10" t="inlineStr">
      <is>
        <t>Credit</t>
      </is>
    </oc>
    <nc r="D10"/>
  </rcc>
  <rcc rId="20" sId="27" numFmtId="4">
    <oc r="E10">
      <v>7089</v>
    </oc>
    <nc r="E10"/>
  </rcc>
  <rcc rId="21" sId="27">
    <oc r="C11" t="inlineStr">
      <is>
        <t>A1A.4 - Asset</t>
      </is>
    </oc>
    <nc r="C11"/>
  </rcc>
  <rcc rId="22" sId="27">
    <oc r="D11" t="inlineStr">
      <is>
        <t>Asset</t>
      </is>
    </oc>
    <nc r="D11"/>
  </rcc>
  <rcc rId="23" sId="27" numFmtId="4">
    <oc r="E11">
      <v>22941</v>
    </oc>
    <nc r="E11"/>
  </rcc>
  <rcc rId="24" sId="27">
    <oc r="C12" t="inlineStr">
      <is>
        <t>A1A.5 - Interest rate</t>
      </is>
    </oc>
    <nc r="C12"/>
  </rcc>
  <rcc rId="25" sId="27">
    <oc r="D12" t="inlineStr">
      <is>
        <t>Interest rate</t>
      </is>
    </oc>
    <nc r="D12"/>
  </rcc>
  <rcc rId="26" sId="27" numFmtId="4">
    <oc r="E12">
      <v>60264</v>
    </oc>
    <nc r="E12"/>
  </rcc>
  <rcc rId="27" sId="27">
    <oc r="C13" t="inlineStr">
      <is>
        <t>A1A.6 - FX</t>
      </is>
    </oc>
    <nc r="C13"/>
  </rcc>
  <rcc rId="28" sId="27">
    <oc r="D13" t="inlineStr">
      <is>
        <t>FX</t>
      </is>
    </oc>
    <nc r="D13"/>
  </rcc>
  <rcc rId="29" sId="27" numFmtId="4">
    <oc r="E13">
      <v>96072</v>
    </oc>
    <nc r="E13"/>
  </rcc>
  <rcc rId="30" sId="27">
    <oc r="C14" t="inlineStr">
      <is>
        <t>A1A.7 - Participations (solo only)</t>
      </is>
    </oc>
    <nc r="C14"/>
  </rcc>
  <rcc rId="31" sId="27">
    <oc r="D14" t="inlineStr">
      <is>
        <t>Participations (solo only)</t>
      </is>
    </oc>
    <nc r="D14"/>
  </rcc>
  <rcc rId="32" sId="27" numFmtId="4">
    <oc r="E14">
      <v>3849565</v>
    </oc>
    <nc r="E14"/>
  </rcc>
  <rcc rId="33" sId="27">
    <oc r="C15" t="inlineStr">
      <is>
        <t>A1A.8 - Other</t>
      </is>
    </oc>
    <nc r="C15"/>
  </rcc>
  <rcc rId="34" sId="27">
    <oc r="D15" t="inlineStr">
      <is>
        <t>Other</t>
      </is>
    </oc>
    <nc r="D15"/>
  </rcc>
  <rcc rId="35" sId="27" numFmtId="4">
    <oc r="E15">
      <v>141279</v>
    </oc>
    <nc r="E15"/>
  </rcc>
  <rcc rId="36" sId="27">
    <oc r="C16" t="inlineStr">
      <is>
        <t>A1A.9 - Operational risk</t>
      </is>
    </oc>
    <nc r="C16"/>
  </rcc>
  <rcc rId="37" sId="27">
    <oc r="D16" t="inlineStr">
      <is>
        <t>Operational Risk</t>
      </is>
    </oc>
    <nc r="D16"/>
  </rcc>
  <rcc rId="38" sId="27" numFmtId="4">
    <oc r="E16">
      <v>1813</v>
    </oc>
    <nc r="E16"/>
  </rcc>
  <rcc rId="39" sId="27">
    <oc r="C17" t="inlineStr">
      <is>
        <t>A1A.10 - Topside adjustment</t>
      </is>
    </oc>
    <nc r="C17"/>
  </rcc>
  <rcc rId="40" sId="27">
    <oc r="D17" t="inlineStr">
      <is>
        <t>Topside adjustment</t>
      </is>
    </oc>
    <nc r="D17"/>
  </rcc>
  <rcc rId="41" sId="27" numFmtId="4">
    <oc r="E17">
      <v>133000</v>
    </oc>
    <nc r="E17"/>
  </rcc>
  <rcc rId="42" sId="27">
    <oc r="E20" t="inlineStr">
      <is>
        <t>C0100</t>
      </is>
    </oc>
    <nc r="E20"/>
  </rcc>
  <rcc rId="43" sId="27">
    <oc r="C21" t="inlineStr">
      <is>
        <t>Calculation of Solvency Capital Requirement (SCR)</t>
      </is>
    </oc>
    <nc r="C21"/>
  </rcc>
  <rcc rId="44" sId="27">
    <oc r="C22" t="inlineStr">
      <is>
        <t>Total undiversified components</t>
      </is>
    </oc>
    <nc r="C22"/>
  </rcc>
  <rcc rId="45" sId="27" numFmtId="4">
    <oc r="E22">
      <v>5345593</v>
    </oc>
    <nc r="E22"/>
  </rcc>
  <rcc rId="46" sId="27">
    <oc r="C23" t="inlineStr">
      <is>
        <t>Diversification</t>
      </is>
    </oc>
    <nc r="C23"/>
  </rcc>
  <rcc rId="47" sId="27" numFmtId="4">
    <oc r="E23">
      <v>-847694</v>
    </oc>
    <nc r="E23"/>
  </rcc>
  <rcc rId="48" sId="27">
    <oc r="C24" t="inlineStr">
      <is>
        <t>Capital requirement for business operated in accordance with Art. 4 of Directive 2003/41/EC (transitional)</t>
      </is>
    </oc>
    <nc r="C24"/>
  </rcc>
  <rcc rId="49" sId="27" numFmtId="4">
    <oc r="E24">
      <v>0</v>
    </oc>
    <nc r="E24"/>
  </rcc>
  <rcc rId="50" sId="27">
    <oc r="C25" t="inlineStr">
      <is>
        <t>Solvency Capital Requirement excluding capital add-on</t>
      </is>
    </oc>
    <nc r="C25"/>
  </rcc>
  <rcc rId="51" sId="27" numFmtId="4">
    <oc r="E25">
      <v>4497899</v>
    </oc>
    <nc r="E25"/>
  </rcc>
  <rcc rId="52" sId="27">
    <oc r="C26" t="inlineStr">
      <is>
        <t>Capital add-ons already set</t>
      </is>
    </oc>
    <nc r="C26"/>
  </rcc>
  <rcc rId="53" sId="27" numFmtId="4">
    <oc r="E26">
      <v>0</v>
    </oc>
    <nc r="E26"/>
  </rcc>
  <rcc rId="54" sId="27">
    <oc r="C27" t="inlineStr">
      <is>
        <t>Solvency Capital Requirement</t>
      </is>
    </oc>
    <nc r="C27"/>
  </rcc>
  <rcc rId="55" sId="27" numFmtId="4">
    <oc r="E27">
      <v>4497899</v>
    </oc>
    <nc r="E27"/>
  </rcc>
  <rcc rId="56" sId="27">
    <oc r="C28" t="inlineStr">
      <is>
        <t>Other information on SCR</t>
      </is>
    </oc>
    <nc r="C28"/>
  </rcc>
  <rcc rId="57" sId="27">
    <oc r="C29" t="inlineStr">
      <is>
        <t xml:space="preserve">Amount/estimate of the overall loss-absorbing capacity of technical provisions </t>
      </is>
    </oc>
    <nc r="C29"/>
  </rcc>
  <rcc rId="58" sId="27" numFmtId="4">
    <oc r="E29">
      <v>0</v>
    </oc>
    <nc r="E29"/>
  </rcc>
  <rcc rId="59" sId="27">
    <oc r="C30" t="inlineStr">
      <is>
        <t>Amount/estimate of the overall loss-absorbing capacity of deferred taxes</t>
      </is>
    </oc>
    <nc r="C30"/>
  </rcc>
  <rcc rId="60" sId="27" numFmtId="4">
    <oc r="E30">
      <v>-430387</v>
    </oc>
    <nc r="E30"/>
  </rcc>
  <rcc rId="61" sId="27">
    <oc r="C31" t="inlineStr">
      <is>
        <t>Total amount of Notional Solvency Capital Requirements for remaining part</t>
      </is>
    </oc>
    <nc r="C31"/>
  </rcc>
  <rcc rId="62" sId="27" numFmtId="4">
    <oc r="E31">
      <v>0</v>
    </oc>
    <nc r="E31"/>
  </rcc>
  <rcc rId="63" sId="27">
    <oc r="C32" t="inlineStr">
      <is>
        <t>Total amount of Notional Solvency Capital Requirements for ring fenced funds (other than those related to business operated in accordance with Art. 4 of Directive 2003/41/EC (transitional))</t>
      </is>
    </oc>
    <nc r="C32"/>
  </rcc>
  <rcc rId="64" sId="27" numFmtId="4">
    <oc r="E32">
      <v>0</v>
    </oc>
    <nc r="E32"/>
  </rcc>
  <rcc rId="65" sId="27">
    <oc r="C33" t="inlineStr">
      <is>
        <t>Total amount of Notional Solvency Capital Requirement for matching adjustment portfolios</t>
      </is>
    </oc>
    <nc r="C33"/>
  </rcc>
  <rcc rId="66" sId="27" numFmtId="4">
    <oc r="E33">
      <v>0</v>
    </oc>
    <nc r="E33"/>
  </rcc>
  <rcc rId="67" sId="27">
    <oc r="C34" t="inlineStr">
      <is>
        <t>Diversification effects due to RFF nSCR aggregation for Article 304</t>
      </is>
    </oc>
    <nc r="C34"/>
  </rcc>
  <rcc rId="68" sId="27" numFmtId="4">
    <oc r="E34">
      <v>0</v>
    </oc>
    <nc r="E34"/>
  </rcc>
  <rcc rId="69" sId="27">
    <oc r="C8" t="inlineStr">
      <is>
        <t>A1A.1 - Non-Life</t>
      </is>
    </oc>
    <nc r="C8" t="inlineStr">
      <is>
        <t>See QRT S.25.03.22 – Solvency Capital Requirement – for groups on Full Internal Models of SCOR Group.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8D17912-7AA6-446B-8282-2706EDDFDC3E}" action="delete"/>
  <rdn rId="0" localSheetId="2" customView="1" name="Z_48D17912_7AA6_446B_8282_2706EDDFDC3E_.wvu.Cols" hidden="1" oldHidden="1">
    <formula>MAIN!$D:$D</formula>
    <oldFormula>MAIN!$D:$D</oldFormula>
  </rdn>
  <rdn rId="0" localSheetId="3" customView="1" name="Z_48D17912_7AA6_446B_8282_2706EDDFDC3E_.wvu.Rows" hidden="1" oldHidden="1">
    <formula>S.02.01_1_EN!$6:$6</formula>
    <oldFormula>S.02.01_1_EN!$6:$6</oldFormula>
  </rdn>
  <rdn rId="0" localSheetId="3" customView="1" name="Z_48D17912_7AA6_446B_8282_2706EDDFDC3E_.wvu.Cols" hidden="1" oldHidden="1">
    <formula>S.02.01_1_EN!$C:$C</formula>
    <oldFormula>S.02.01_1_EN!$C:$C</oldFormula>
  </rdn>
  <rdn rId="0" localSheetId="4" customView="1" name="Z_48D17912_7AA6_446B_8282_2706EDDFDC3E_.wvu.Rows" hidden="1" oldHidden="1">
    <formula>S.02.01_1_FR!$6:$6</formula>
    <oldFormula>S.02.01_1_FR!$6:$6</oldFormula>
  </rdn>
  <rdn rId="0" localSheetId="4" customView="1" name="Z_48D17912_7AA6_446B_8282_2706EDDFDC3E_.wvu.Cols" hidden="1" oldHidden="1">
    <formula>S.02.01_1_FR!$C:$C</formula>
    <oldFormula>S.02.01_1_FR!$C:$C</oldFormula>
  </rdn>
  <rdn rId="0" localSheetId="5" customView="1" name="Z_48D17912_7AA6_446B_8282_2706EDDFDC3E_.wvu.Rows" hidden="1" oldHidden="1">
    <formula>S.02.01_2_EN!$6:$6</formula>
    <oldFormula>S.02.01_2_EN!$6:$6</oldFormula>
  </rdn>
  <rdn rId="0" localSheetId="5" customView="1" name="Z_48D17912_7AA6_446B_8282_2706EDDFDC3E_.wvu.Cols" hidden="1" oldHidden="1">
    <formula>S.02.01_2_EN!$C:$C</formula>
    <oldFormula>S.02.01_2_EN!$C:$C</oldFormula>
  </rdn>
  <rdn rId="0" localSheetId="6" customView="1" name="Z_48D17912_7AA6_446B_8282_2706EDDFDC3E_.wvu.Rows" hidden="1" oldHidden="1">
    <formula>S.02.01_2_FR!$6:$6</formula>
    <oldFormula>S.02.01_2_FR!$6:$6</oldFormula>
  </rdn>
  <rdn rId="0" localSheetId="6" customView="1" name="Z_48D17912_7AA6_446B_8282_2706EDDFDC3E_.wvu.Cols" hidden="1" oldHidden="1">
    <formula>S.02.01_2_FR!$C:$C</formula>
    <oldFormula>S.02.01_2_FR!$C:$C</oldFormula>
  </rdn>
  <rdn rId="0" localSheetId="7" customView="1" name="Z_48D17912_7AA6_446B_8282_2706EDDFDC3E_.wvu.Rows" hidden="1" oldHidden="1">
    <formula>S.05.01_1_EN!$6:$6</formula>
    <oldFormula>S.05.01_1_EN!$6:$6</oldFormula>
  </rdn>
  <rdn rId="0" localSheetId="7" customView="1" name="Z_48D17912_7AA6_446B_8282_2706EDDFDC3E_.wvu.Cols" hidden="1" oldHidden="1">
    <formula>S.05.01_1_EN!$D:$D</formula>
    <oldFormula>S.05.01_1_EN!$D:$D</oldFormula>
  </rdn>
  <rdn rId="0" localSheetId="8" customView="1" name="Z_48D17912_7AA6_446B_8282_2706EDDFDC3E_.wvu.Rows" hidden="1" oldHidden="1">
    <formula>S.05.01_1_FR!$6:$6</formula>
    <oldFormula>S.05.01_1_FR!$6:$6</oldFormula>
  </rdn>
  <rdn rId="0" localSheetId="8" customView="1" name="Z_48D17912_7AA6_446B_8282_2706EDDFDC3E_.wvu.Cols" hidden="1" oldHidden="1">
    <formula>S.05.01_1_FR!$D:$D</formula>
    <oldFormula>S.05.01_1_FR!$D:$D</oldFormula>
  </rdn>
  <rdn rId="0" localSheetId="9" customView="1" name="Z_48D17912_7AA6_446B_8282_2706EDDFDC3E_.wvu.Rows" hidden="1" oldHidden="1">
    <formula>S.05.01_2_EN!$6:$6</formula>
    <oldFormula>S.05.01_2_EN!$6:$6</oldFormula>
  </rdn>
  <rdn rId="0" localSheetId="9" customView="1" name="Z_48D17912_7AA6_446B_8282_2706EDDFDC3E_.wvu.Cols" hidden="1" oldHidden="1">
    <formula>S.05.01_2_EN!$D:$F</formula>
    <oldFormula>S.05.01_2_EN!$D:$F</oldFormula>
  </rdn>
  <rdn rId="0" localSheetId="10" customView="1" name="Z_48D17912_7AA6_446B_8282_2706EDDFDC3E_.wvu.Rows" hidden="1" oldHidden="1">
    <formula>S.05.01_2_FR!$6:$6</formula>
    <oldFormula>S.05.01_2_FR!$6:$6</oldFormula>
  </rdn>
  <rdn rId="0" localSheetId="10" customView="1" name="Z_48D17912_7AA6_446B_8282_2706EDDFDC3E_.wvu.Cols" hidden="1" oldHidden="1">
    <formula>S.05.01_2_FR!$D:$D</formula>
    <oldFormula>S.05.01_2_FR!$D:$D</oldFormula>
  </rdn>
  <rdn rId="0" localSheetId="11" customView="1" name="Z_48D17912_7AA6_446B_8282_2706EDDFDC3E_.wvu.Rows" hidden="1" oldHidden="1">
    <formula>S.05.01_3_EN!$7:$7</formula>
    <oldFormula>S.05.01_3_EN!$7:$7</oldFormula>
  </rdn>
  <rdn rId="0" localSheetId="11" customView="1" name="Z_48D17912_7AA6_446B_8282_2706EDDFDC3E_.wvu.Cols" hidden="1" oldHidden="1">
    <formula>S.05.01_3_EN!$D:$D</formula>
    <oldFormula>S.05.01_3_EN!$D:$D</oldFormula>
  </rdn>
  <rdn rId="0" localSheetId="12" customView="1" name="Z_48D17912_7AA6_446B_8282_2706EDDFDC3E_.wvu.Rows" hidden="1" oldHidden="1">
    <formula>S.05.01_3_FR!$7:$7</formula>
    <oldFormula>S.05.01_3_FR!$7:$7</oldFormula>
  </rdn>
  <rdn rId="0" localSheetId="12" customView="1" name="Z_48D17912_7AA6_446B_8282_2706EDDFDC3E_.wvu.Cols" hidden="1" oldHidden="1">
    <formula>S.05.01_3_FR!$D:$D</formula>
    <oldFormula>S.05.01_3_FR!$D:$D</oldFormula>
  </rdn>
  <rdn rId="0" localSheetId="13" customView="1" name="Z_48D17912_7AA6_446B_8282_2706EDDFDC3E_.wvu.Rows" hidden="1" oldHidden="1">
    <formula>S.05.02_1_EN!$5:$5,S.05.02_1_EN!$7:$7</formula>
    <oldFormula>S.05.02_1_EN!$5:$5,S.05.02_1_EN!$7:$7</oldFormula>
  </rdn>
  <rdn rId="0" localSheetId="13" customView="1" name="Z_48D17912_7AA6_446B_8282_2706EDDFDC3E_.wvu.Cols" hidden="1" oldHidden="1">
    <formula>S.05.02_1_EN!$D:$D</formula>
    <oldFormula>S.05.02_1_EN!$D:$D</oldFormula>
  </rdn>
  <rdn rId="0" localSheetId="14" customView="1" name="Z_48D17912_7AA6_446B_8282_2706EDDFDC3E_.wvu.Rows" hidden="1" oldHidden="1">
    <formula>S.05.02_1_FR!$5:$5,S.05.02_1_FR!$7:$7</formula>
    <oldFormula>S.05.02_1_FR!$5:$5,S.05.02_1_FR!$7:$7</oldFormula>
  </rdn>
  <rdn rId="0" localSheetId="14" customView="1" name="Z_48D17912_7AA6_446B_8282_2706EDDFDC3E_.wvu.Cols" hidden="1" oldHidden="1">
    <formula>S.05.02_1_FR!$D:$D</formula>
    <oldFormula>S.05.02_1_FR!$D:$D</oldFormula>
  </rdn>
  <rdn rId="0" localSheetId="15" customView="1" name="Z_48D17912_7AA6_446B_8282_2706EDDFDC3E_.wvu.Rows" hidden="1" oldHidden="1">
    <formula>S.05.02_2_EN!$5:$5,S.05.02_2_EN!$7:$7</formula>
    <oldFormula>S.05.02_2_EN!$5:$5,S.05.02_2_EN!$7:$7</oldFormula>
  </rdn>
  <rdn rId="0" localSheetId="15" customView="1" name="Z_48D17912_7AA6_446B_8282_2706EDDFDC3E_.wvu.Cols" hidden="1" oldHidden="1">
    <formula>S.05.02_2_EN!$D:$D</formula>
    <oldFormula>S.05.02_2_EN!$D:$D</oldFormula>
  </rdn>
  <rdn rId="0" localSheetId="16" customView="1" name="Z_48D17912_7AA6_446B_8282_2706EDDFDC3E_.wvu.Rows" hidden="1" oldHidden="1">
    <formula>S.05.02_2_FR!$5:$5,S.05.02_2_FR!$7:$7</formula>
    <oldFormula>S.05.02_2_FR!$5:$5,S.05.02_2_FR!$7:$7</oldFormula>
  </rdn>
  <rdn rId="0" localSheetId="16" customView="1" name="Z_48D17912_7AA6_446B_8282_2706EDDFDC3E_.wvu.Cols" hidden="1" oldHidden="1">
    <formula>S.05.02_2_FR!$D:$D</formula>
    <oldFormula>S.05.02_2_FR!$D:$D</oldFormula>
  </rdn>
  <rdn rId="0" localSheetId="17" customView="1" name="Z_48D17912_7AA6_446B_8282_2706EDDFDC3E_.wvu.Rows" hidden="1" oldHidden="1">
    <formula>S.12.01_EN!$6:$6</formula>
    <oldFormula>S.12.01_EN!$6:$6</oldFormula>
  </rdn>
  <rdn rId="0" localSheetId="17" customView="1" name="Z_48D17912_7AA6_446B_8282_2706EDDFDC3E_.wvu.Cols" hidden="1" oldHidden="1">
    <formula>S.12.01_EN!$D:$D</formula>
    <oldFormula>S.12.01_EN!$D:$D</oldFormula>
  </rdn>
  <rdn rId="0" localSheetId="18" customView="1" name="Z_48D17912_7AA6_446B_8282_2706EDDFDC3E_.wvu.Rows" hidden="1" oldHidden="1">
    <formula>S.12.01_FR!$6:$6</formula>
    <oldFormula>S.12.01_FR!$6:$6</oldFormula>
  </rdn>
  <rdn rId="0" localSheetId="18" customView="1" name="Z_48D17912_7AA6_446B_8282_2706EDDFDC3E_.wvu.Cols" hidden="1" oldHidden="1">
    <formula>S.12.01_FR!$C:$C</formula>
    <oldFormula>S.12.01_FR!$C:$C</oldFormula>
  </rdn>
  <rdn rId="0" localSheetId="19" customView="1" name="Z_48D17912_7AA6_446B_8282_2706EDDFDC3E_.wvu.PrintArea" hidden="1" oldHidden="1">
    <formula>S.17.01_1_EN!$B$4:$L$29</formula>
    <oldFormula>S.17.01_1_EN!$B$4:$L$29</oldFormula>
  </rdn>
  <rdn rId="0" localSheetId="19" customView="1" name="Z_48D17912_7AA6_446B_8282_2706EDDFDC3E_.wvu.Rows" hidden="1" oldHidden="1">
    <formula>S.17.01_1_EN!$6:$6</formula>
    <oldFormula>S.17.01_1_EN!$6:$6</oldFormula>
  </rdn>
  <rdn rId="0" localSheetId="19" customView="1" name="Z_48D17912_7AA6_446B_8282_2706EDDFDC3E_.wvu.Cols" hidden="1" oldHidden="1">
    <formula>S.17.01_1_EN!$C:$D,S.17.01_1_EN!$H:$H,S.17.01_1_EN!$M:$N</formula>
    <oldFormula>S.17.01_1_EN!$C:$D,S.17.01_1_EN!$H:$H,S.17.01_1_EN!$M:$N</oldFormula>
  </rdn>
  <rdn rId="0" localSheetId="20" customView="1" name="Z_48D17912_7AA6_446B_8282_2706EDDFDC3E_.wvu.PrintArea" hidden="1" oldHidden="1">
    <formula>S.17.01_1_FR!$B$4:$L$29</formula>
    <oldFormula>S.17.01_1_FR!$B$4:$L$29</oldFormula>
  </rdn>
  <rdn rId="0" localSheetId="20" customView="1" name="Z_48D17912_7AA6_446B_8282_2706EDDFDC3E_.wvu.Rows" hidden="1" oldHidden="1">
    <formula>S.17.01_1_FR!$6:$6</formula>
    <oldFormula>S.17.01_1_FR!$6:$6</oldFormula>
  </rdn>
  <rdn rId="0" localSheetId="20" customView="1" name="Z_48D17912_7AA6_446B_8282_2706EDDFDC3E_.wvu.Cols" hidden="1" oldHidden="1">
    <formula>S.17.01_1_FR!$C:$D,S.17.01_1_FR!$H:$H,S.17.01_1_FR!$M:$N</formula>
    <oldFormula>S.17.01_1_FR!$C:$D,S.17.01_1_FR!$H:$H,S.17.01_1_FR!$M:$N</oldFormula>
  </rdn>
  <rdn rId="0" localSheetId="21" customView="1" name="Z_48D17912_7AA6_446B_8282_2706EDDFDC3E_.wvu.PrintArea" hidden="1" oldHidden="1">
    <formula>S.17.01_2_EN!$B$4:$H$29</formula>
    <oldFormula>S.17.01_2_EN!$B$4:$H$29</oldFormula>
  </rdn>
  <rdn rId="0" localSheetId="21" customView="1" name="Z_48D17912_7AA6_446B_8282_2706EDDFDC3E_.wvu.Rows" hidden="1" oldHidden="1">
    <formula>S.17.01_2_EN!$6:$6</formula>
    <oldFormula>S.17.01_2_EN!$6:$6</oldFormula>
  </rdn>
  <rdn rId="0" localSheetId="21" customView="1" name="Z_48D17912_7AA6_446B_8282_2706EDDFDC3E_.wvu.Cols" hidden="1" oldHidden="1">
    <formula>S.17.01_2_EN!$C:$C</formula>
    <oldFormula>S.17.01_2_EN!$C:$C</oldFormula>
  </rdn>
  <rdn rId="0" localSheetId="22" customView="1" name="Z_48D17912_7AA6_446B_8282_2706EDDFDC3E_.wvu.PrintArea" hidden="1" oldHidden="1">
    <formula>S.17.01_2_FR!$B$4:$H$29</formula>
    <oldFormula>S.17.01_2_FR!$B$4:$H$29</oldFormula>
  </rdn>
  <rdn rId="0" localSheetId="22" customView="1" name="Z_48D17912_7AA6_446B_8282_2706EDDFDC3E_.wvu.Rows" hidden="1" oldHidden="1">
    <formula>S.17.01_2_FR!$6:$6</formula>
    <oldFormula>S.17.01_2_FR!$6:$6</oldFormula>
  </rdn>
  <rdn rId="0" localSheetId="22" customView="1" name="Z_48D17912_7AA6_446B_8282_2706EDDFDC3E_.wvu.Cols" hidden="1" oldHidden="1">
    <formula>S.17.01_2_FR!$C:$C</formula>
    <oldFormula>S.17.01_2_FR!$C:$C</oldFormula>
  </rdn>
  <rdn rId="0" localSheetId="23" customView="1" name="Z_48D17912_7AA6_446B_8282_2706EDDFDC3E_.wvu.PrintArea" hidden="1" oldHidden="1">
    <formula>S.19.01_EN!$C$2:$T$36</formula>
    <oldFormula>S.19.01_EN!$C$2:$T$36</oldFormula>
  </rdn>
  <rdn rId="0" localSheetId="23" customView="1" name="Z_48D17912_7AA6_446B_8282_2706EDDFDC3E_.wvu.Rows" hidden="1" oldHidden="1">
    <formula>S.19.01_EN!$7:$7,S.19.01_EN!$24:$24</formula>
    <oldFormula>S.19.01_EN!$7:$7,S.19.01_EN!$24:$24</oldFormula>
  </rdn>
  <rdn rId="0" localSheetId="23" customView="1" name="Z_48D17912_7AA6_446B_8282_2706EDDFDC3E_.wvu.Cols" hidden="1" oldHidden="1">
    <formula>S.19.01_EN!$D:$D,S.19.01_EN!$Q:$Q</formula>
    <oldFormula>S.19.01_EN!$D:$D,S.19.01_EN!$Q:$Q</oldFormula>
  </rdn>
  <rdn rId="0" localSheetId="24" customView="1" name="Z_48D17912_7AA6_446B_8282_2706EDDFDC3E_.wvu.PrintArea" hidden="1" oldHidden="1">
    <formula>S.19.01_FR!$C$2:$T$36</formula>
    <oldFormula>S.19.01_FR!$C$2:$T$36</oldFormula>
  </rdn>
  <rdn rId="0" localSheetId="24" customView="1" name="Z_48D17912_7AA6_446B_8282_2706EDDFDC3E_.wvu.Rows" hidden="1" oldHidden="1">
    <formula>S.19.01_FR!$7:$7,S.19.01_FR!$24:$24</formula>
    <oldFormula>S.19.01_FR!$7:$7,S.19.01_FR!$24:$24</oldFormula>
  </rdn>
  <rdn rId="0" localSheetId="24" customView="1" name="Z_48D17912_7AA6_446B_8282_2706EDDFDC3E_.wvu.Cols" hidden="1" oldHidden="1">
    <formula>S.19.01_FR!$D:$D,S.19.01_FR!$Q:$Q</formula>
    <oldFormula>S.19.01_FR!$D:$D,S.19.01_FR!$Q:$Q</oldFormula>
  </rdn>
  <rdn rId="0" localSheetId="25" customView="1" name="Z_48D17912_7AA6_446B_8282_2706EDDFDC3E_.wvu.Rows" hidden="1" oldHidden="1">
    <formula>S.23.01_EN!$5:$5,S.23.01_EN!$28:$28,S.23.01_EN!$55:$55</formula>
    <oldFormula>S.23.01_EN!$5:$5,S.23.01_EN!$28:$28,S.23.01_EN!$55:$55</oldFormula>
  </rdn>
  <rdn rId="0" localSheetId="25" customView="1" name="Z_48D17912_7AA6_446B_8282_2706EDDFDC3E_.wvu.Cols" hidden="1" oldHidden="1">
    <formula>S.23.01_EN!$D:$D</formula>
    <oldFormula>S.23.01_EN!$D:$D</oldFormula>
  </rdn>
  <rdn rId="0" localSheetId="26" customView="1" name="Z_48D17912_7AA6_446B_8282_2706EDDFDC3E_.wvu.Rows" hidden="1" oldHidden="1">
    <formula>S.23.01_FR!$5:$5,S.23.01_FR!$28:$28,S.23.01_FR!$55:$55</formula>
    <oldFormula>S.23.01_FR!$5:$5,S.23.01_FR!$28:$28,S.23.01_FR!$55:$55</oldFormula>
  </rdn>
  <rdn rId="0" localSheetId="26" customView="1" name="Z_48D17912_7AA6_446B_8282_2706EDDFDC3E_.wvu.Cols" hidden="1" oldHidden="1">
    <formula>S.23.01_FR!$D:$D</formula>
    <oldFormula>S.23.01_FR!$D:$D</oldFormula>
  </rdn>
  <rdn rId="0" localSheetId="27" customView="1" name="Z_48D17912_7AA6_446B_8282_2706EDDFDC3E_.wvu.PrintArea" hidden="1" oldHidden="1">
    <formula>S.25.03_EN!$C$3:$E$34</formula>
    <oldFormula>S.25.03_EN!$C$3:$E$34</oldFormula>
  </rdn>
  <rdn rId="0" localSheetId="27" customView="1" name="Z_48D17912_7AA6_446B_8282_2706EDDFDC3E_.wvu.Rows" hidden="1" oldHidden="1">
    <formula>S.25.03_EN!$7:$7,S.25.03_EN!$20:$20</formula>
    <oldFormula>S.25.03_EN!$7:$7,S.25.03_EN!$20:$20</oldFormula>
  </rdn>
  <rdn rId="0" localSheetId="28" customView="1" name="Z_48D17912_7AA6_446B_8282_2706EDDFDC3E_.wvu.PrintArea" hidden="1" oldHidden="1">
    <formula>S.25.03_FR!$C$3:$E$33</formula>
    <oldFormula>S.25.03_FR!$C$3:$E$33</oldFormula>
  </rdn>
  <rdn rId="0" localSheetId="28" customView="1" name="Z_48D17912_7AA6_446B_8282_2706EDDFDC3E_.wvu.Rows" hidden="1" oldHidden="1">
    <formula>S.25.03_FR!$6:$6,S.25.03_FR!$19:$19</formula>
    <oldFormula>S.25.03_FR!$6:$6,S.25.03_FR!$19:$19</oldFormula>
  </rdn>
  <rdn rId="0" localSheetId="29" customView="1" name="Z_48D17912_7AA6_446B_8282_2706EDDFDC3E_.wvu.Rows" hidden="1" oldHidden="1">
    <formula>S.28.01_EN!$9:$9,S.28.01_EN!$13:$13,S.28.01_EN!$33:$33,S.28.01_EN!$37:$37,S.28.01_EN!$45:$45,S.28.01_EN!$52:$52</formula>
    <oldFormula>S.28.01_EN!$9:$9,S.28.01_EN!$13:$13,S.28.01_EN!$33:$33,S.28.01_EN!$37:$37,S.28.01_EN!$45:$45,S.28.01_EN!$52:$52</oldFormula>
  </rdn>
  <rdn rId="0" localSheetId="29" customView="1" name="Z_48D17912_7AA6_446B_8282_2706EDDFDC3E_.wvu.Cols" hidden="1" oldHidden="1">
    <formula>S.28.01_EN!$D:$D</formula>
    <oldFormula>S.28.01_EN!$D:$D</oldFormula>
  </rdn>
  <rdn rId="0" localSheetId="30" customView="1" name="Z_48D17912_7AA6_446B_8282_2706EDDFDC3E_.wvu.Rows" hidden="1" oldHidden="1">
    <formula>S.28.01_FR!$9:$9,S.28.01_FR!$13:$13,S.28.01_FR!$33:$33,S.28.01_FR!$37:$37,S.28.01_FR!$45:$45,S.28.01_FR!$52:$52</formula>
    <oldFormula>S.28.01_FR!$9:$9,S.28.01_FR!$13:$13,S.28.01_FR!$33:$33,S.28.01_FR!$37:$37,S.28.01_FR!$45:$45,S.28.01_FR!$52:$52</oldFormula>
  </rdn>
  <rdn rId="0" localSheetId="30" customView="1" name="Z_48D17912_7AA6_446B_8282_2706EDDFDC3E_.wvu.Cols" hidden="1" oldHidden="1">
    <formula>S.28.01_FR!$D:$D</formula>
    <oldFormula>S.28.01_FR!$D:$D</oldFormula>
  </rdn>
  <rcv guid="{48D17912-7AA6-446B-8282-2706EDDFDC3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CD0A130-8BBD-4507-B1B6-C14EB41CAF7D}" name="AYGUN Arda" id="-678601582" dateTime="2017-06-30T13:14:35"/>
</users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H24"/>
  <sheetViews>
    <sheetView workbookViewId="0"/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7" width="19.6640625" style="3" customWidth="1"/>
    <col min="8" max="8" width="17.1640625" style="3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374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375</v>
      </c>
      <c r="F3" s="6">
        <v>1000</v>
      </c>
      <c r="G3" s="6"/>
      <c r="H3" s="3" t="s">
        <v>13</v>
      </c>
    </row>
    <row r="4" spans="1:8" x14ac:dyDescent="0.2">
      <c r="A4" s="4" t="s">
        <v>14</v>
      </c>
      <c r="B4" s="3" t="s">
        <v>15</v>
      </c>
      <c r="C4" s="3" t="s">
        <v>16</v>
      </c>
      <c r="E4" s="5" t="s">
        <v>376</v>
      </c>
      <c r="F4" s="6">
        <v>1000000</v>
      </c>
      <c r="G4" s="6"/>
      <c r="H4" s="3" t="s">
        <v>17</v>
      </c>
    </row>
    <row r="5" spans="1:8" x14ac:dyDescent="0.2">
      <c r="A5" s="4" t="s">
        <v>18</v>
      </c>
      <c r="B5" s="3" t="s">
        <v>19</v>
      </c>
      <c r="C5" s="3" t="s">
        <v>20</v>
      </c>
      <c r="E5" s="6"/>
      <c r="F5" s="6"/>
      <c r="G5" s="6"/>
    </row>
    <row r="6" spans="1:8" x14ac:dyDescent="0.2">
      <c r="A6" s="4" t="s">
        <v>21</v>
      </c>
      <c r="B6" s="3" t="s">
        <v>22</v>
      </c>
      <c r="C6" s="3" t="s">
        <v>23</v>
      </c>
      <c r="E6" s="1" t="s">
        <v>24</v>
      </c>
      <c r="F6" s="2" t="s">
        <v>25</v>
      </c>
      <c r="G6" s="2" t="s">
        <v>26</v>
      </c>
      <c r="H6" s="2" t="s">
        <v>27</v>
      </c>
    </row>
    <row r="7" spans="1:8" x14ac:dyDescent="0.2">
      <c r="A7" s="4" t="s">
        <v>28</v>
      </c>
      <c r="B7" s="3" t="s">
        <v>29</v>
      </c>
      <c r="C7" s="3" t="s">
        <v>30</v>
      </c>
      <c r="E7" s="5" t="s">
        <v>31</v>
      </c>
      <c r="F7" s="6" t="s">
        <v>32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33</v>
      </c>
      <c r="F8" s="6" t="s">
        <v>34</v>
      </c>
      <c r="G8" s="6"/>
    </row>
    <row r="9" spans="1:8" x14ac:dyDescent="0.2">
      <c r="E9" s="5" t="s">
        <v>35</v>
      </c>
      <c r="F9" s="6" t="s">
        <v>36</v>
      </c>
      <c r="G9" s="6"/>
    </row>
    <row r="10" spans="1:8" x14ac:dyDescent="0.2">
      <c r="E10" s="5" t="s">
        <v>37</v>
      </c>
      <c r="F10" s="6" t="s">
        <v>38</v>
      </c>
      <c r="G10" s="6"/>
    </row>
    <row r="11" spans="1:8" x14ac:dyDescent="0.2">
      <c r="E11" s="5" t="s">
        <v>39</v>
      </c>
      <c r="F11" s="6" t="s">
        <v>40</v>
      </c>
      <c r="G11" s="6"/>
    </row>
    <row r="13" spans="1:8" x14ac:dyDescent="0.2">
      <c r="E13" s="1" t="s">
        <v>24</v>
      </c>
      <c r="F13" s="2" t="s">
        <v>25</v>
      </c>
      <c r="G13" s="2" t="s">
        <v>26</v>
      </c>
      <c r="H13" s="2" t="s">
        <v>27</v>
      </c>
    </row>
    <row r="14" spans="1:8" x14ac:dyDescent="0.2">
      <c r="E14" s="5" t="s">
        <v>31</v>
      </c>
      <c r="F14" s="6" t="s">
        <v>41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33</v>
      </c>
      <c r="F15" s="6" t="s">
        <v>42</v>
      </c>
      <c r="G15" s="6"/>
    </row>
    <row r="16" spans="1:8" x14ac:dyDescent="0.2">
      <c r="E16" s="5" t="s">
        <v>35</v>
      </c>
      <c r="F16" s="6" t="s">
        <v>43</v>
      </c>
      <c r="G16" s="6"/>
    </row>
    <row r="17" spans="5:7" x14ac:dyDescent="0.2">
      <c r="E17" s="5" t="s">
        <v>37</v>
      </c>
      <c r="F17" s="6" t="s">
        <v>44</v>
      </c>
      <c r="G17" s="6"/>
    </row>
    <row r="18" spans="5:7" x14ac:dyDescent="0.2">
      <c r="E18" s="5" t="s">
        <v>39</v>
      </c>
      <c r="F18" s="6" t="s">
        <v>45</v>
      </c>
      <c r="G18" s="6"/>
    </row>
    <row r="20" spans="5:7" x14ac:dyDescent="0.2">
      <c r="G20" s="2" t="s">
        <v>46</v>
      </c>
    </row>
    <row r="21" spans="5:7" x14ac:dyDescent="0.2">
      <c r="G21" s="5" t="s">
        <v>368</v>
      </c>
    </row>
    <row r="23" spans="5:7" x14ac:dyDescent="0.2">
      <c r="G23" s="2" t="s">
        <v>47</v>
      </c>
    </row>
    <row r="24" spans="5:7" x14ac:dyDescent="0.2">
      <c r="G24" s="5" t="e">
        <f>VLOOKUP(_multiplier,E2:$H$4,4,0)</f>
        <v>#REF!</v>
      </c>
    </row>
  </sheetData>
  <customSheetViews>
    <customSheetView guid="{48D17912-7AA6-446B-8282-2706EDDFDC3E}" state="hidden"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74974822229687"/>
  </sheetPr>
  <dimension ref="A1:L42"/>
  <sheetViews>
    <sheetView topLeftCell="A7" workbookViewId="0">
      <selection activeCell="H39" sqref="H39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58" style="132" customWidth="1"/>
    <col min="4" max="4" width="7.83203125" style="132" hidden="1" customWidth="1"/>
    <col min="5" max="9" width="18.5" style="132" customWidth="1"/>
    <col min="10" max="16384" width="9" style="3"/>
  </cols>
  <sheetData>
    <row r="1" spans="1:12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11"/>
      <c r="K1" s="111"/>
      <c r="L1" s="111"/>
    </row>
    <row r="2" spans="1:12" x14ac:dyDescent="0.2">
      <c r="A2" s="111"/>
      <c r="B2" s="111"/>
      <c r="C2" s="28" t="s">
        <v>510</v>
      </c>
      <c r="D2" s="130"/>
      <c r="E2" s="130"/>
      <c r="F2" s="130"/>
      <c r="G2" s="130"/>
      <c r="H2" s="130"/>
      <c r="I2" s="130"/>
      <c r="J2" s="111"/>
      <c r="K2" s="111"/>
      <c r="L2" s="111"/>
    </row>
    <row r="3" spans="1:12" x14ac:dyDescent="0.2">
      <c r="A3" s="111"/>
      <c r="B3" s="111"/>
      <c r="C3" s="130"/>
      <c r="D3" s="130"/>
      <c r="E3" s="130"/>
      <c r="F3" s="130"/>
      <c r="G3" s="130"/>
      <c r="H3" s="130"/>
      <c r="I3" s="130"/>
      <c r="J3" s="111"/>
      <c r="K3" s="111"/>
      <c r="L3" s="111"/>
    </row>
    <row r="4" spans="1:12" x14ac:dyDescent="0.2">
      <c r="A4" s="111"/>
      <c r="B4" s="111"/>
      <c r="C4" s="115"/>
      <c r="D4" s="116"/>
      <c r="E4" s="413" t="s">
        <v>516</v>
      </c>
      <c r="F4" s="413"/>
      <c r="G4" s="413"/>
      <c r="H4" s="413"/>
      <c r="I4" s="118"/>
      <c r="J4" s="111"/>
      <c r="K4" s="111"/>
      <c r="L4" s="111"/>
    </row>
    <row r="5" spans="1:12" ht="34.5" customHeight="1" thickBot="1" x14ac:dyDescent="0.25">
      <c r="A5" s="111"/>
      <c r="B5" s="111"/>
      <c r="C5" s="112" t="e">
        <f>_entity&amp;CHAR(10)&amp;_asatdateFR&amp;CHAR(10)&amp;_multiplierFR</f>
        <v>#REF!</v>
      </c>
      <c r="D5" s="112"/>
      <c r="E5" s="247" t="s">
        <v>506</v>
      </c>
      <c r="F5" s="247" t="s">
        <v>507</v>
      </c>
      <c r="G5" s="247" t="s">
        <v>502</v>
      </c>
      <c r="H5" s="247" t="s">
        <v>508</v>
      </c>
      <c r="I5" s="248" t="s">
        <v>258</v>
      </c>
      <c r="J5" s="111"/>
      <c r="K5" s="111"/>
      <c r="L5" s="111"/>
    </row>
    <row r="6" spans="1:12" hidden="1" x14ac:dyDescent="0.2">
      <c r="A6" s="111"/>
      <c r="B6" s="111"/>
      <c r="C6" s="208"/>
      <c r="D6" s="270"/>
      <c r="E6" s="283" t="s">
        <v>259</v>
      </c>
      <c r="F6" s="283" t="s">
        <v>260</v>
      </c>
      <c r="G6" s="283" t="s">
        <v>261</v>
      </c>
      <c r="H6" s="283" t="s">
        <v>262</v>
      </c>
      <c r="I6" s="284" t="s">
        <v>263</v>
      </c>
      <c r="J6" s="111"/>
      <c r="K6" s="111"/>
      <c r="L6" s="111"/>
    </row>
    <row r="7" spans="1:12" x14ac:dyDescent="0.2">
      <c r="A7" s="111"/>
      <c r="B7" s="111"/>
      <c r="C7" s="200" t="s">
        <v>486</v>
      </c>
      <c r="D7" s="201"/>
      <c r="E7" s="285"/>
      <c r="F7" s="285"/>
      <c r="G7" s="285"/>
      <c r="H7" s="285"/>
      <c r="I7" s="286"/>
      <c r="J7" s="111"/>
      <c r="K7" s="111"/>
      <c r="L7" s="111"/>
    </row>
    <row r="8" spans="1:12" x14ac:dyDescent="0.2">
      <c r="A8" s="111"/>
      <c r="B8" s="111"/>
      <c r="C8" s="289" t="s">
        <v>487</v>
      </c>
      <c r="D8" s="211" t="s">
        <v>68</v>
      </c>
      <c r="E8" s="296"/>
      <c r="F8" s="296"/>
      <c r="G8" s="296"/>
      <c r="H8" s="296"/>
      <c r="I8" s="297">
        <f>S.05.01_2_EN!K8</f>
        <v>0</v>
      </c>
      <c r="J8" s="111"/>
      <c r="K8" s="111"/>
      <c r="L8" s="111"/>
    </row>
    <row r="9" spans="1:12" x14ac:dyDescent="0.2">
      <c r="A9" s="111"/>
      <c r="B9" s="111"/>
      <c r="C9" s="189" t="s">
        <v>488</v>
      </c>
      <c r="D9" s="190" t="s">
        <v>70</v>
      </c>
      <c r="E9" s="265"/>
      <c r="F9" s="265"/>
      <c r="G9" s="265"/>
      <c r="H9" s="265"/>
      <c r="I9" s="153">
        <f>S.05.01_2_EN!K9</f>
        <v>934442</v>
      </c>
      <c r="J9" s="111"/>
      <c r="K9" s="111"/>
      <c r="L9" s="111"/>
    </row>
    <row r="10" spans="1:12" x14ac:dyDescent="0.2">
      <c r="A10" s="111"/>
      <c r="B10" s="111"/>
      <c r="C10" s="189" t="s">
        <v>489</v>
      </c>
      <c r="D10" s="190" t="s">
        <v>72</v>
      </c>
      <c r="E10" s="154">
        <f>S.05.01_2_EN!G10</f>
        <v>1090</v>
      </c>
      <c r="F10" s="154">
        <f>S.05.01_2_EN!H10</f>
        <v>63207</v>
      </c>
      <c r="G10" s="154">
        <f>S.05.01_2_EN!I10</f>
        <v>20766</v>
      </c>
      <c r="H10" s="154">
        <f>S.05.01_2_EN!J10</f>
        <v>210670</v>
      </c>
      <c r="I10" s="153">
        <f>S.05.01_2_EN!K10</f>
        <v>295733</v>
      </c>
      <c r="J10" s="111"/>
      <c r="K10" s="111"/>
      <c r="L10" s="111"/>
    </row>
    <row r="11" spans="1:12" x14ac:dyDescent="0.2">
      <c r="A11" s="111"/>
      <c r="B11" s="111"/>
      <c r="C11" s="291" t="s">
        <v>490</v>
      </c>
      <c r="D11" s="292" t="s">
        <v>73</v>
      </c>
      <c r="E11" s="228">
        <f>S.05.01_2_EN!G11</f>
        <v>0</v>
      </c>
      <c r="F11" s="228">
        <f>S.05.01_2_EN!H11</f>
        <v>1550</v>
      </c>
      <c r="G11" s="228">
        <f>S.05.01_2_EN!I11</f>
        <v>418</v>
      </c>
      <c r="H11" s="228">
        <f>S.05.01_2_EN!J11</f>
        <v>30071</v>
      </c>
      <c r="I11" s="240">
        <f>S.05.01_2_EN!K11</f>
        <v>470684</v>
      </c>
      <c r="J11" s="111"/>
      <c r="K11" s="111"/>
      <c r="L11" s="111"/>
    </row>
    <row r="12" spans="1:12" x14ac:dyDescent="0.2">
      <c r="A12" s="111"/>
      <c r="B12" s="111"/>
      <c r="C12" s="289" t="s">
        <v>491</v>
      </c>
      <c r="D12" s="211" t="s">
        <v>84</v>
      </c>
      <c r="E12" s="290">
        <f>S.05.01_2_EN!G12</f>
        <v>1090</v>
      </c>
      <c r="F12" s="290">
        <f>S.05.01_2_EN!H12</f>
        <v>61657</v>
      </c>
      <c r="G12" s="290">
        <f>S.05.01_2_EN!I12</f>
        <v>20348</v>
      </c>
      <c r="H12" s="290">
        <f>S.05.01_2_EN!J12</f>
        <v>180599</v>
      </c>
      <c r="I12" s="297">
        <f>S.05.01_2_EN!K12</f>
        <v>759491</v>
      </c>
      <c r="J12" s="111"/>
      <c r="K12" s="111"/>
      <c r="L12" s="111"/>
    </row>
    <row r="13" spans="1:12" x14ac:dyDescent="0.2">
      <c r="A13" s="111"/>
      <c r="B13" s="111"/>
      <c r="C13" s="200" t="s">
        <v>492</v>
      </c>
      <c r="D13" s="201"/>
      <c r="E13" s="272"/>
      <c r="F13" s="272"/>
      <c r="G13" s="272"/>
      <c r="H13" s="272"/>
      <c r="I13" s="214"/>
      <c r="J13" s="111"/>
      <c r="K13" s="111"/>
      <c r="L13" s="111"/>
    </row>
    <row r="14" spans="1:12" x14ac:dyDescent="0.2">
      <c r="A14" s="111"/>
      <c r="B14" s="111"/>
      <c r="C14" s="191" t="s">
        <v>487</v>
      </c>
      <c r="D14" s="192" t="s">
        <v>86</v>
      </c>
      <c r="E14" s="296"/>
      <c r="F14" s="296"/>
      <c r="G14" s="296"/>
      <c r="H14" s="296"/>
      <c r="I14" s="203">
        <f>S.05.01_2_EN!K14</f>
        <v>0</v>
      </c>
      <c r="J14" s="111"/>
      <c r="K14" s="111"/>
      <c r="L14" s="111"/>
    </row>
    <row r="15" spans="1:12" x14ac:dyDescent="0.2">
      <c r="A15" s="111"/>
      <c r="B15" s="111"/>
      <c r="C15" s="189" t="s">
        <v>488</v>
      </c>
      <c r="D15" s="190" t="s">
        <v>88</v>
      </c>
      <c r="E15" s="265"/>
      <c r="F15" s="265"/>
      <c r="G15" s="265"/>
      <c r="H15" s="265"/>
      <c r="I15" s="153">
        <f>S.05.01_2_EN!K15</f>
        <v>845710</v>
      </c>
      <c r="J15" s="111"/>
      <c r="K15" s="111"/>
      <c r="L15" s="111"/>
    </row>
    <row r="16" spans="1:12" x14ac:dyDescent="0.2">
      <c r="A16" s="111"/>
      <c r="B16" s="111"/>
      <c r="C16" s="189" t="s">
        <v>489</v>
      </c>
      <c r="D16" s="190" t="s">
        <v>90</v>
      </c>
      <c r="E16" s="154">
        <f>S.05.01_2_EN!G16</f>
        <v>1090</v>
      </c>
      <c r="F16" s="154">
        <f>S.05.01_2_EN!H16</f>
        <v>63063</v>
      </c>
      <c r="G16" s="154">
        <f>S.05.01_2_EN!I16</f>
        <v>24661</v>
      </c>
      <c r="H16" s="154">
        <f>S.05.01_2_EN!J16</f>
        <v>201861</v>
      </c>
      <c r="I16" s="153">
        <f>S.05.01_2_EN!K16</f>
        <v>290675</v>
      </c>
      <c r="J16" s="111"/>
      <c r="K16" s="111"/>
      <c r="L16" s="111"/>
    </row>
    <row r="17" spans="1:12" x14ac:dyDescent="0.2">
      <c r="A17" s="111"/>
      <c r="B17" s="111"/>
      <c r="C17" s="291" t="s">
        <v>490</v>
      </c>
      <c r="D17" s="292" t="s">
        <v>92</v>
      </c>
      <c r="E17" s="228">
        <f>S.05.01_2_EN!G17</f>
        <v>0</v>
      </c>
      <c r="F17" s="228">
        <f>S.05.01_2_EN!H17</f>
        <v>813</v>
      </c>
      <c r="G17" s="228">
        <f>S.05.01_2_EN!I17</f>
        <v>442</v>
      </c>
      <c r="H17" s="228">
        <f>S.05.01_2_EN!J17</f>
        <v>15112</v>
      </c>
      <c r="I17" s="240">
        <f>S.05.01_2_EN!K17</f>
        <v>402548</v>
      </c>
      <c r="J17" s="111"/>
      <c r="K17" s="111"/>
      <c r="L17" s="111"/>
    </row>
    <row r="18" spans="1:12" x14ac:dyDescent="0.2">
      <c r="A18" s="111"/>
      <c r="B18" s="111"/>
      <c r="C18" s="289" t="s">
        <v>491</v>
      </c>
      <c r="D18" s="211" t="s">
        <v>101</v>
      </c>
      <c r="E18" s="290">
        <f>S.05.01_2_EN!G18</f>
        <v>1090</v>
      </c>
      <c r="F18" s="290">
        <f>S.05.01_2_EN!H18</f>
        <v>62250</v>
      </c>
      <c r="G18" s="290">
        <f>S.05.01_2_EN!I18</f>
        <v>24219</v>
      </c>
      <c r="H18" s="290">
        <f>S.05.01_2_EN!J18</f>
        <v>186749</v>
      </c>
      <c r="I18" s="297">
        <f>S.05.01_2_EN!K18</f>
        <v>733837</v>
      </c>
      <c r="J18" s="111"/>
      <c r="K18" s="111"/>
      <c r="L18" s="111"/>
    </row>
    <row r="19" spans="1:12" x14ac:dyDescent="0.2">
      <c r="A19" s="111"/>
      <c r="B19" s="111"/>
      <c r="C19" s="200" t="s">
        <v>493</v>
      </c>
      <c r="D19" s="201"/>
      <c r="E19" s="272"/>
      <c r="F19" s="272"/>
      <c r="G19" s="272"/>
      <c r="H19" s="272"/>
      <c r="I19" s="214"/>
      <c r="J19" s="111"/>
      <c r="K19" s="111"/>
      <c r="L19" s="111"/>
    </row>
    <row r="20" spans="1:12" x14ac:dyDescent="0.2">
      <c r="A20" s="111"/>
      <c r="B20" s="111"/>
      <c r="C20" s="289" t="s">
        <v>487</v>
      </c>
      <c r="D20" s="211" t="s">
        <v>103</v>
      </c>
      <c r="E20" s="296"/>
      <c r="F20" s="296"/>
      <c r="G20" s="296"/>
      <c r="H20" s="296"/>
      <c r="I20" s="297">
        <f>S.05.01_2_EN!K20</f>
        <v>0</v>
      </c>
      <c r="J20" s="111"/>
      <c r="K20" s="111"/>
      <c r="L20" s="111"/>
    </row>
    <row r="21" spans="1:12" x14ac:dyDescent="0.2">
      <c r="A21" s="111"/>
      <c r="B21" s="111"/>
      <c r="C21" s="189" t="s">
        <v>488</v>
      </c>
      <c r="D21" s="190" t="s">
        <v>105</v>
      </c>
      <c r="E21" s="265"/>
      <c r="F21" s="265"/>
      <c r="G21" s="265"/>
      <c r="H21" s="265"/>
      <c r="I21" s="153">
        <f>S.05.01_2_EN!K21</f>
        <v>503251</v>
      </c>
      <c r="J21" s="111"/>
      <c r="K21" s="111"/>
      <c r="L21" s="111"/>
    </row>
    <row r="22" spans="1:12" x14ac:dyDescent="0.2">
      <c r="A22" s="111"/>
      <c r="B22" s="111"/>
      <c r="C22" s="189" t="s">
        <v>489</v>
      </c>
      <c r="D22" s="190" t="s">
        <v>107</v>
      </c>
      <c r="E22" s="154">
        <f>S.05.01_2_EN!G22</f>
        <v>-300</v>
      </c>
      <c r="F22" s="154">
        <f>S.05.01_2_EN!H22</f>
        <v>44355</v>
      </c>
      <c r="G22" s="154">
        <f>S.05.01_2_EN!I22</f>
        <v>10757</v>
      </c>
      <c r="H22" s="154">
        <f>S.05.01_2_EN!J22</f>
        <v>90339</v>
      </c>
      <c r="I22" s="153">
        <f>S.05.01_2_EN!K22</f>
        <v>145151</v>
      </c>
      <c r="J22" s="111"/>
      <c r="K22" s="111"/>
      <c r="L22" s="111"/>
    </row>
    <row r="23" spans="1:12" x14ac:dyDescent="0.2">
      <c r="A23" s="111"/>
      <c r="B23" s="111"/>
      <c r="C23" s="291" t="s">
        <v>490</v>
      </c>
      <c r="D23" s="292" t="s">
        <v>109</v>
      </c>
      <c r="E23" s="228">
        <f>S.05.01_2_EN!G23</f>
        <v>0</v>
      </c>
      <c r="F23" s="228">
        <f>S.05.01_2_EN!H23</f>
        <v>667</v>
      </c>
      <c r="G23" s="228">
        <f>S.05.01_2_EN!I23</f>
        <v>259</v>
      </c>
      <c r="H23" s="228">
        <f>S.05.01_2_EN!J23</f>
        <v>14632</v>
      </c>
      <c r="I23" s="240">
        <f>S.05.01_2_EN!K23</f>
        <v>230472</v>
      </c>
      <c r="J23" s="111"/>
      <c r="K23" s="111"/>
      <c r="L23" s="111"/>
    </row>
    <row r="24" spans="1:12" x14ac:dyDescent="0.2">
      <c r="A24" s="111"/>
      <c r="B24" s="111"/>
      <c r="C24" s="289" t="s">
        <v>491</v>
      </c>
      <c r="D24" s="211" t="s">
        <v>121</v>
      </c>
      <c r="E24" s="290">
        <f>S.05.01_2_EN!G24</f>
        <v>-300</v>
      </c>
      <c r="F24" s="290">
        <f>S.05.01_2_EN!H24</f>
        <v>43688</v>
      </c>
      <c r="G24" s="290">
        <f>S.05.01_2_EN!I24</f>
        <v>10498</v>
      </c>
      <c r="H24" s="290">
        <f>S.05.01_2_EN!J24</f>
        <v>75707</v>
      </c>
      <c r="I24" s="297">
        <f>S.05.01_2_EN!K24</f>
        <v>417930</v>
      </c>
      <c r="J24" s="111"/>
      <c r="K24" s="111"/>
      <c r="L24" s="111"/>
    </row>
    <row r="25" spans="1:12" x14ac:dyDescent="0.2">
      <c r="A25" s="111"/>
      <c r="B25" s="111"/>
      <c r="C25" s="200" t="s">
        <v>494</v>
      </c>
      <c r="D25" s="201"/>
      <c r="E25" s="272"/>
      <c r="F25" s="272"/>
      <c r="G25" s="272"/>
      <c r="H25" s="272"/>
      <c r="I25" s="214"/>
      <c r="J25" s="111"/>
      <c r="K25" s="111"/>
      <c r="L25" s="111"/>
    </row>
    <row r="26" spans="1:12" x14ac:dyDescent="0.2">
      <c r="A26" s="111"/>
      <c r="B26" s="111"/>
      <c r="C26" s="289" t="s">
        <v>487</v>
      </c>
      <c r="D26" s="211" t="s">
        <v>123</v>
      </c>
      <c r="E26" s="296"/>
      <c r="F26" s="296"/>
      <c r="G26" s="296"/>
      <c r="H26" s="296"/>
      <c r="I26" s="297">
        <f>S.05.01_2_EN!K26</f>
        <v>0</v>
      </c>
      <c r="J26" s="111"/>
      <c r="K26" s="111"/>
      <c r="L26" s="111"/>
    </row>
    <row r="27" spans="1:12" x14ac:dyDescent="0.2">
      <c r="A27" s="111"/>
      <c r="B27" s="111"/>
      <c r="C27" s="189" t="s">
        <v>488</v>
      </c>
      <c r="D27" s="190" t="s">
        <v>125</v>
      </c>
      <c r="E27" s="265"/>
      <c r="F27" s="265"/>
      <c r="G27" s="265"/>
      <c r="H27" s="265"/>
      <c r="I27" s="153">
        <f>S.05.01_2_EN!K27</f>
        <v>0</v>
      </c>
      <c r="J27" s="111"/>
      <c r="K27" s="111"/>
      <c r="L27" s="111"/>
    </row>
    <row r="28" spans="1:12" x14ac:dyDescent="0.2">
      <c r="A28" s="111"/>
      <c r="B28" s="111"/>
      <c r="C28" s="189" t="s">
        <v>489</v>
      </c>
      <c r="D28" s="190" t="s">
        <v>219</v>
      </c>
      <c r="E28" s="154">
        <f>S.05.01_2_EN!G28</f>
        <v>0</v>
      </c>
      <c r="F28" s="154">
        <f>S.05.01_2_EN!H28</f>
        <v>0</v>
      </c>
      <c r="G28" s="154">
        <f>S.05.01_2_EN!I28</f>
        <v>0</v>
      </c>
      <c r="H28" s="154">
        <f>S.05.01_2_EN!J28</f>
        <v>0</v>
      </c>
      <c r="I28" s="153">
        <f>S.05.01_2_EN!K28</f>
        <v>0</v>
      </c>
      <c r="J28" s="111"/>
      <c r="K28" s="111"/>
      <c r="L28" s="111"/>
    </row>
    <row r="29" spans="1:12" x14ac:dyDescent="0.2">
      <c r="A29" s="111"/>
      <c r="B29" s="111"/>
      <c r="C29" s="291" t="s">
        <v>490</v>
      </c>
      <c r="D29" s="292" t="s">
        <v>220</v>
      </c>
      <c r="E29" s="228">
        <f>S.05.01_2_EN!G29</f>
        <v>0</v>
      </c>
      <c r="F29" s="228">
        <f>S.05.01_2_EN!H29</f>
        <v>0</v>
      </c>
      <c r="G29" s="228">
        <f>S.05.01_2_EN!I29</f>
        <v>0</v>
      </c>
      <c r="H29" s="228">
        <f>S.05.01_2_EN!J29</f>
        <v>0</v>
      </c>
      <c r="I29" s="240">
        <f>S.05.01_2_EN!K29</f>
        <v>0</v>
      </c>
      <c r="J29" s="111"/>
      <c r="K29" s="111"/>
      <c r="L29" s="111"/>
    </row>
    <row r="30" spans="1:12" x14ac:dyDescent="0.2">
      <c r="A30" s="111"/>
      <c r="B30" s="111"/>
      <c r="C30" s="289" t="s">
        <v>242</v>
      </c>
      <c r="D30" s="211" t="s">
        <v>127</v>
      </c>
      <c r="E30" s="290">
        <f>S.05.01_2_EN!G30</f>
        <v>0</v>
      </c>
      <c r="F30" s="290">
        <f>S.05.01_2_EN!H30</f>
        <v>0</v>
      </c>
      <c r="G30" s="290">
        <f>S.05.01_2_EN!I30</f>
        <v>0</v>
      </c>
      <c r="H30" s="290">
        <f>S.05.01_2_EN!J30</f>
        <v>0</v>
      </c>
      <c r="I30" s="297">
        <f>S.05.01_2_EN!K30</f>
        <v>0</v>
      </c>
      <c r="J30" s="111"/>
      <c r="K30" s="111"/>
      <c r="L30" s="111"/>
    </row>
    <row r="31" spans="1:12" x14ac:dyDescent="0.2">
      <c r="A31" s="111"/>
      <c r="B31" s="111"/>
      <c r="C31" s="200" t="s">
        <v>497</v>
      </c>
      <c r="D31" s="201" t="s">
        <v>134</v>
      </c>
      <c r="E31" s="171">
        <f>S.05.01_2_EN!G31</f>
        <v>125</v>
      </c>
      <c r="F31" s="171">
        <f>S.05.01_2_EN!H31</f>
        <v>8173</v>
      </c>
      <c r="G31" s="171">
        <f>S.05.01_2_EN!I31</f>
        <v>6130</v>
      </c>
      <c r="H31" s="171">
        <f>S.05.01_2_EN!J31</f>
        <v>42057</v>
      </c>
      <c r="I31" s="169">
        <f>S.05.01_2_EN!K31</f>
        <v>222306</v>
      </c>
      <c r="J31" s="111"/>
      <c r="K31" s="111"/>
      <c r="L31" s="111"/>
    </row>
    <row r="32" spans="1:12" x14ac:dyDescent="0.2">
      <c r="A32" s="111"/>
      <c r="B32" s="111"/>
      <c r="C32" s="200" t="s">
        <v>495</v>
      </c>
      <c r="D32" s="201" t="s">
        <v>251</v>
      </c>
      <c r="E32" s="253"/>
      <c r="F32" s="253"/>
      <c r="G32" s="253"/>
      <c r="H32" s="253"/>
      <c r="I32" s="169">
        <f>S.05.01_2_EN!K32</f>
        <v>38460</v>
      </c>
      <c r="J32" s="111"/>
      <c r="K32" s="111"/>
      <c r="L32" s="111"/>
    </row>
    <row r="33" spans="1:12" ht="12" thickBot="1" x14ac:dyDescent="0.25">
      <c r="A33" s="111"/>
      <c r="B33" s="111"/>
      <c r="C33" s="117" t="s">
        <v>496</v>
      </c>
      <c r="D33" s="202" t="s">
        <v>253</v>
      </c>
      <c r="E33" s="254"/>
      <c r="F33" s="254"/>
      <c r="G33" s="254"/>
      <c r="H33" s="254"/>
      <c r="I33" s="205">
        <f>S.05.01_2_EN!K33</f>
        <v>260766</v>
      </c>
      <c r="J33" s="111"/>
      <c r="K33" s="111"/>
      <c r="L33" s="111"/>
    </row>
    <row r="34" spans="1:12" x14ac:dyDescent="0.2">
      <c r="A34" s="111"/>
      <c r="B34" s="111"/>
      <c r="C34" s="412"/>
      <c r="D34" s="412"/>
      <c r="E34" s="412"/>
      <c r="F34" s="412"/>
      <c r="G34" s="412"/>
      <c r="H34" s="412"/>
      <c r="I34" s="412"/>
      <c r="J34" s="111"/>
      <c r="K34" s="111"/>
      <c r="L34" s="111"/>
    </row>
    <row r="35" spans="1:12" x14ac:dyDescent="0.2">
      <c r="A35" s="111"/>
      <c r="B35" s="111"/>
      <c r="C35" s="130"/>
      <c r="D35" s="130"/>
      <c r="E35" s="130"/>
      <c r="F35" s="130"/>
      <c r="G35" s="130"/>
      <c r="H35" s="130"/>
      <c r="I35" s="130"/>
      <c r="J35" s="111"/>
      <c r="K35" s="111"/>
      <c r="L35" s="111"/>
    </row>
    <row r="36" spans="1:12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11"/>
      <c r="K36" s="111"/>
      <c r="L36" s="111"/>
    </row>
    <row r="37" spans="1:12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11"/>
      <c r="K37" s="111"/>
      <c r="L37" s="111"/>
    </row>
    <row r="38" spans="1:12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11"/>
      <c r="K38" s="111"/>
      <c r="L38" s="111"/>
    </row>
    <row r="39" spans="1:12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11"/>
      <c r="K39" s="111"/>
      <c r="L39" s="111"/>
    </row>
    <row r="40" spans="1:12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11"/>
      <c r="K40" s="111"/>
      <c r="L40" s="111"/>
    </row>
    <row r="41" spans="1:12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11"/>
      <c r="K41" s="111"/>
      <c r="L41" s="111"/>
    </row>
    <row r="42" spans="1:12" x14ac:dyDescent="0.2">
      <c r="D42" s="130"/>
    </row>
  </sheetData>
  <customSheetViews>
    <customSheetView guid="{48D17912-7AA6-446B-8282-2706EDDFDC3E}" hiddenRows="1" hiddenColumns="1" state="hidden" topLeftCell="A7">
      <selection activeCell="H39" sqref="H39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H4"/>
    <mergeCell ref="C34:I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85961485641044"/>
  </sheetPr>
  <dimension ref="A1:Z78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72.5" style="132" customWidth="1"/>
    <col min="4" max="4" width="7.1640625" style="132" hidden="1" customWidth="1"/>
    <col min="5" max="7" width="25.6640625" style="132" customWidth="1"/>
    <col min="8" max="16384" width="9" style="3"/>
  </cols>
  <sheetData>
    <row r="1" spans="1:26" ht="18.75" customHeight="1" thickBot="1" x14ac:dyDescent="0.25">
      <c r="A1" s="114" t="s">
        <v>49</v>
      </c>
      <c r="C1" s="130"/>
      <c r="D1" s="130"/>
      <c r="E1" s="130"/>
      <c r="F1" s="130"/>
      <c r="G1" s="130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x14ac:dyDescent="0.2">
      <c r="A2" s="111"/>
      <c r="B2" s="111"/>
      <c r="C2" s="405" t="s">
        <v>784</v>
      </c>
      <c r="D2" s="130"/>
      <c r="E2" s="130"/>
      <c r="F2" s="130"/>
      <c r="G2" s="13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6" x14ac:dyDescent="0.2">
      <c r="A3" s="111"/>
      <c r="B3" s="111"/>
      <c r="C3" s="130"/>
      <c r="D3" s="130"/>
      <c r="E3" s="130"/>
      <c r="F3" s="130"/>
      <c r="G3" s="130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x14ac:dyDescent="0.2">
      <c r="A4" s="111"/>
      <c r="B4" s="111"/>
      <c r="C4" s="130"/>
      <c r="D4" s="130"/>
      <c r="E4" s="130"/>
      <c r="F4" s="130"/>
      <c r="G4" s="130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x14ac:dyDescent="0.2">
      <c r="A5" s="111"/>
      <c r="B5" s="111"/>
      <c r="C5" s="115" t="s">
        <v>11</v>
      </c>
      <c r="D5" s="116"/>
      <c r="E5" s="414" t="s">
        <v>799</v>
      </c>
      <c r="F5" s="414"/>
      <c r="G5" s="118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23.25" thickBot="1" x14ac:dyDescent="0.25">
      <c r="A6" s="111"/>
      <c r="B6" s="111"/>
      <c r="C6" s="112" t="s">
        <v>785</v>
      </c>
      <c r="D6" s="112"/>
      <c r="E6" s="247" t="s">
        <v>264</v>
      </c>
      <c r="F6" s="247" t="s">
        <v>345</v>
      </c>
      <c r="G6" s="298" t="s">
        <v>258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 spans="1:26" hidden="1" x14ac:dyDescent="0.2">
      <c r="A7" s="111"/>
      <c r="B7" s="111"/>
      <c r="C7" s="208"/>
      <c r="D7" s="270" t="s">
        <v>265</v>
      </c>
      <c r="E7" s="270" t="s">
        <v>266</v>
      </c>
      <c r="F7" s="270" t="s">
        <v>267</v>
      </c>
      <c r="G7" s="287" t="s">
        <v>268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x14ac:dyDescent="0.2">
      <c r="A8" s="111"/>
      <c r="B8" s="111"/>
      <c r="C8" s="200" t="s">
        <v>234</v>
      </c>
      <c r="D8" s="201"/>
      <c r="E8" s="179"/>
      <c r="F8" s="179"/>
      <c r="G8" s="288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x14ac:dyDescent="0.2">
      <c r="A9" s="111"/>
      <c r="B9" s="111"/>
      <c r="C9" s="289" t="s">
        <v>269</v>
      </c>
      <c r="D9" s="211" t="s">
        <v>270</v>
      </c>
      <c r="E9" s="290">
        <v>343574</v>
      </c>
      <c r="F9" s="290">
        <v>479417</v>
      </c>
      <c r="G9" s="297">
        <v>822991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x14ac:dyDescent="0.2">
      <c r="A10" s="111"/>
      <c r="B10" s="111"/>
      <c r="C10" s="189" t="s">
        <v>241</v>
      </c>
      <c r="D10" s="190" t="s">
        <v>271</v>
      </c>
      <c r="E10" s="154">
        <v>27378</v>
      </c>
      <c r="F10" s="154">
        <v>-4750</v>
      </c>
      <c r="G10" s="153">
        <v>22628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</row>
    <row r="11" spans="1:26" x14ac:dyDescent="0.2">
      <c r="A11" s="111"/>
      <c r="B11" s="111"/>
      <c r="C11" s="273" t="s">
        <v>242</v>
      </c>
      <c r="D11" s="274" t="s">
        <v>272</v>
      </c>
      <c r="E11" s="275">
        <v>316196</v>
      </c>
      <c r="F11" s="275">
        <v>484167</v>
      </c>
      <c r="G11" s="167">
        <v>800363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 spans="1:26" x14ac:dyDescent="0.2">
      <c r="A12" s="111"/>
      <c r="B12" s="111"/>
      <c r="C12" s="200" t="s">
        <v>243</v>
      </c>
      <c r="D12" s="201" t="s">
        <v>265</v>
      </c>
      <c r="E12" s="272"/>
      <c r="F12" s="272"/>
      <c r="G12" s="214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</row>
    <row r="13" spans="1:26" x14ac:dyDescent="0.2">
      <c r="A13" s="111"/>
      <c r="B13" s="111"/>
      <c r="C13" s="289" t="s">
        <v>269</v>
      </c>
      <c r="D13" s="192" t="s">
        <v>273</v>
      </c>
      <c r="E13" s="290">
        <v>344415</v>
      </c>
      <c r="F13" s="290">
        <v>479417</v>
      </c>
      <c r="G13" s="203">
        <v>823832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</row>
    <row r="14" spans="1:26" x14ac:dyDescent="0.2">
      <c r="A14" s="111"/>
      <c r="B14" s="111"/>
      <c r="C14" s="189" t="s">
        <v>241</v>
      </c>
      <c r="D14" s="190" t="s">
        <v>274</v>
      </c>
      <c r="E14" s="154">
        <v>23357</v>
      </c>
      <c r="F14" s="154">
        <v>-4750</v>
      </c>
      <c r="G14" s="153">
        <v>18607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</row>
    <row r="15" spans="1:26" x14ac:dyDescent="0.2">
      <c r="A15" s="111"/>
      <c r="B15" s="111"/>
      <c r="C15" s="289" t="s">
        <v>242</v>
      </c>
      <c r="D15" s="211" t="s">
        <v>275</v>
      </c>
      <c r="E15" s="290">
        <v>321058</v>
      </c>
      <c r="F15" s="290">
        <v>484167</v>
      </c>
      <c r="G15" s="297">
        <v>805225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  <row r="16" spans="1:26" x14ac:dyDescent="0.2">
      <c r="A16" s="111"/>
      <c r="B16" s="111"/>
      <c r="C16" s="200" t="s">
        <v>244</v>
      </c>
      <c r="D16" s="201" t="s">
        <v>265</v>
      </c>
      <c r="E16" s="272"/>
      <c r="F16" s="272"/>
      <c r="G16" s="214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</row>
    <row r="17" spans="1:26" x14ac:dyDescent="0.2">
      <c r="A17" s="111"/>
      <c r="B17" s="111"/>
      <c r="C17" s="289" t="s">
        <v>269</v>
      </c>
      <c r="D17" s="211" t="s">
        <v>276</v>
      </c>
      <c r="E17" s="290">
        <v>265075</v>
      </c>
      <c r="F17" s="290">
        <v>362980</v>
      </c>
      <c r="G17" s="297">
        <v>628055</v>
      </c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</row>
    <row r="18" spans="1:26" x14ac:dyDescent="0.2">
      <c r="A18" s="111"/>
      <c r="B18" s="111"/>
      <c r="C18" s="189" t="s">
        <v>241</v>
      </c>
      <c r="D18" s="190" t="s">
        <v>277</v>
      </c>
      <c r="E18" s="154">
        <v>9929</v>
      </c>
      <c r="F18" s="154">
        <v>4702</v>
      </c>
      <c r="G18" s="153">
        <v>14631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</row>
    <row r="19" spans="1:26" x14ac:dyDescent="0.2">
      <c r="A19" s="111"/>
      <c r="B19" s="111"/>
      <c r="C19" s="289" t="s">
        <v>242</v>
      </c>
      <c r="D19" s="211" t="s">
        <v>278</v>
      </c>
      <c r="E19" s="290">
        <v>255146</v>
      </c>
      <c r="F19" s="290">
        <v>358278</v>
      </c>
      <c r="G19" s="297">
        <v>613424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</row>
    <row r="20" spans="1:26" x14ac:dyDescent="0.2">
      <c r="A20" s="111"/>
      <c r="B20" s="111"/>
      <c r="C20" s="200" t="s">
        <v>245</v>
      </c>
      <c r="D20" s="201" t="s">
        <v>265</v>
      </c>
      <c r="E20" s="272"/>
      <c r="F20" s="272"/>
      <c r="G20" s="214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</row>
    <row r="21" spans="1:26" x14ac:dyDescent="0.2">
      <c r="A21" s="111"/>
      <c r="B21" s="111"/>
      <c r="C21" s="289" t="s">
        <v>269</v>
      </c>
      <c r="D21" s="211" t="s">
        <v>279</v>
      </c>
      <c r="E21" s="290">
        <v>0</v>
      </c>
      <c r="F21" s="290">
        <v>0</v>
      </c>
      <c r="G21" s="297">
        <v>0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x14ac:dyDescent="0.2">
      <c r="A22" s="111"/>
      <c r="B22" s="111"/>
      <c r="C22" s="189" t="s">
        <v>248</v>
      </c>
      <c r="D22" s="190" t="s">
        <v>280</v>
      </c>
      <c r="E22" s="154">
        <v>0</v>
      </c>
      <c r="F22" s="154">
        <v>0</v>
      </c>
      <c r="G22" s="153">
        <v>0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</row>
    <row r="23" spans="1:26" x14ac:dyDescent="0.2">
      <c r="A23" s="111"/>
      <c r="B23" s="111"/>
      <c r="C23" s="293" t="s">
        <v>242</v>
      </c>
      <c r="D23" s="294" t="s">
        <v>281</v>
      </c>
      <c r="E23" s="295">
        <v>0</v>
      </c>
      <c r="F23" s="295">
        <v>0</v>
      </c>
      <c r="G23" s="297">
        <v>0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x14ac:dyDescent="0.2">
      <c r="A24" s="111"/>
      <c r="B24" s="111"/>
      <c r="C24" s="200" t="s">
        <v>249</v>
      </c>
      <c r="D24" s="201" t="s">
        <v>282</v>
      </c>
      <c r="E24" s="171">
        <v>114274</v>
      </c>
      <c r="F24" s="171">
        <v>125231</v>
      </c>
      <c r="G24" s="169">
        <v>239505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</row>
    <row r="25" spans="1:26" x14ac:dyDescent="0.2">
      <c r="A25" s="111"/>
      <c r="B25" s="111"/>
      <c r="C25" s="200" t="s">
        <v>250</v>
      </c>
      <c r="D25" s="201" t="s">
        <v>283</v>
      </c>
      <c r="E25" s="253"/>
      <c r="F25" s="253"/>
      <c r="G25" s="169">
        <v>27581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 spans="1:26" ht="12" thickBot="1" x14ac:dyDescent="0.25">
      <c r="A26" s="111"/>
      <c r="B26" s="111"/>
      <c r="C26" s="117" t="s">
        <v>252</v>
      </c>
      <c r="D26" s="202" t="s">
        <v>284</v>
      </c>
      <c r="E26" s="254"/>
      <c r="F26" s="254"/>
      <c r="G26" s="205">
        <v>267086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</row>
    <row r="27" spans="1:26" ht="19.5" customHeight="1" x14ac:dyDescent="0.2">
      <c r="A27" s="111"/>
      <c r="B27" s="111"/>
      <c r="C27" s="410" t="s">
        <v>798</v>
      </c>
      <c r="D27" s="410"/>
      <c r="E27" s="410"/>
      <c r="F27" s="410"/>
      <c r="G27" s="4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 spans="1:26" x14ac:dyDescent="0.2">
      <c r="A28" s="111"/>
      <c r="B28" s="111"/>
      <c r="C28" s="130"/>
      <c r="D28" s="130"/>
      <c r="E28" s="130"/>
      <c r="F28" s="130"/>
      <c r="G28" s="13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</row>
    <row r="29" spans="1:26" x14ac:dyDescent="0.2">
      <c r="A29" s="111"/>
      <c r="B29" s="111"/>
      <c r="C29" s="130"/>
      <c r="D29" s="130"/>
      <c r="E29" s="130"/>
      <c r="F29" s="130"/>
      <c r="G29" s="13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</row>
    <row r="30" spans="1:26" x14ac:dyDescent="0.2">
      <c r="A30" s="111"/>
      <c r="B30" s="111"/>
      <c r="C30" s="130"/>
      <c r="D30" s="130"/>
      <c r="E30" s="130"/>
      <c r="F30" s="130"/>
      <c r="G30" s="13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</row>
    <row r="31" spans="1:26" x14ac:dyDescent="0.2">
      <c r="A31" s="111"/>
      <c r="B31" s="111"/>
      <c r="C31" s="130"/>
      <c r="D31" s="130"/>
      <c r="E31" s="130"/>
      <c r="F31" s="130"/>
      <c r="G31" s="13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x14ac:dyDescent="0.2">
      <c r="A32" s="111"/>
      <c r="B32" s="111"/>
      <c r="C32" s="130"/>
      <c r="D32" s="130"/>
      <c r="E32" s="130"/>
      <c r="F32" s="130"/>
      <c r="G32" s="13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x14ac:dyDescent="0.2">
      <c r="A33" s="111"/>
      <c r="B33" s="111"/>
      <c r="C33" s="130"/>
      <c r="D33" s="130"/>
      <c r="E33" s="130"/>
      <c r="F33" s="130"/>
      <c r="G33" s="13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</row>
    <row r="34" spans="1:26" x14ac:dyDescent="0.2">
      <c r="A34" s="111"/>
      <c r="B34" s="111"/>
      <c r="C34" s="130"/>
      <c r="D34" s="130"/>
      <c r="E34" s="130"/>
      <c r="F34" s="130"/>
      <c r="G34" s="13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x14ac:dyDescent="0.2">
      <c r="A35" s="111"/>
      <c r="B35" s="111"/>
      <c r="C35" s="130"/>
      <c r="D35" s="130"/>
      <c r="E35" s="130"/>
      <c r="F35" s="130"/>
      <c r="G35" s="13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x14ac:dyDescent="0.2">
      <c r="A36" s="111"/>
      <c r="B36" s="111"/>
      <c r="C36" s="130"/>
      <c r="D36" s="130"/>
      <c r="E36" s="130"/>
      <c r="F36" s="130"/>
      <c r="G36" s="13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</row>
    <row r="37" spans="1:26" x14ac:dyDescent="0.2">
      <c r="A37" s="111"/>
      <c r="B37" s="111"/>
      <c r="C37" s="130"/>
      <c r="D37" s="130"/>
      <c r="E37" s="130"/>
      <c r="F37" s="130"/>
      <c r="G37" s="13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x14ac:dyDescent="0.2">
      <c r="A38" s="111"/>
      <c r="B38" s="111"/>
      <c r="C38" s="130"/>
      <c r="D38" s="130"/>
      <c r="E38" s="130"/>
      <c r="F38" s="130"/>
      <c r="G38" s="130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</row>
    <row r="39" spans="1:26" x14ac:dyDescent="0.2">
      <c r="A39" s="111"/>
      <c r="B39" s="111"/>
      <c r="C39" s="130"/>
      <c r="D39" s="130"/>
      <c r="E39" s="130"/>
      <c r="F39" s="130"/>
      <c r="G39" s="13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</row>
    <row r="40" spans="1:26" x14ac:dyDescent="0.2">
      <c r="A40" s="111"/>
      <c r="B40" s="111"/>
      <c r="C40" s="130"/>
      <c r="D40" s="130"/>
      <c r="E40" s="130"/>
      <c r="F40" s="130"/>
      <c r="G40" s="13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</row>
    <row r="41" spans="1:26" x14ac:dyDescent="0.2">
      <c r="A41" s="111"/>
      <c r="B41" s="111"/>
      <c r="C41" s="130"/>
      <c r="D41" s="130"/>
      <c r="E41" s="130"/>
      <c r="F41" s="130"/>
      <c r="G41" s="130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</row>
    <row r="42" spans="1:26" x14ac:dyDescent="0.2">
      <c r="A42" s="111"/>
      <c r="B42" s="111"/>
      <c r="C42" s="130"/>
      <c r="D42" s="130"/>
      <c r="E42" s="130"/>
      <c r="F42" s="130"/>
      <c r="G42" s="130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</row>
    <row r="43" spans="1:26" x14ac:dyDescent="0.2">
      <c r="A43" s="111"/>
      <c r="B43" s="111"/>
      <c r="C43" s="130"/>
      <c r="D43" s="130"/>
      <c r="E43" s="130"/>
      <c r="F43" s="130"/>
      <c r="G43" s="13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 spans="1:26" x14ac:dyDescent="0.2">
      <c r="A44" s="111"/>
      <c r="B44" s="111"/>
      <c r="C44" s="130"/>
      <c r="D44" s="130"/>
      <c r="E44" s="130"/>
      <c r="F44" s="130"/>
      <c r="G44" s="13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</row>
    <row r="45" spans="1:26" x14ac:dyDescent="0.2">
      <c r="A45" s="111"/>
      <c r="B45" s="111"/>
      <c r="C45" s="130"/>
      <c r="D45" s="130"/>
      <c r="E45" s="130"/>
      <c r="F45" s="130"/>
      <c r="G45" s="130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</row>
    <row r="46" spans="1:26" x14ac:dyDescent="0.2">
      <c r="A46" s="111"/>
      <c r="B46" s="111"/>
      <c r="C46" s="130"/>
      <c r="D46" s="130"/>
      <c r="E46" s="130"/>
      <c r="F46" s="130"/>
      <c r="G46" s="130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</row>
    <row r="47" spans="1:26" x14ac:dyDescent="0.2">
      <c r="A47" s="111"/>
      <c r="B47" s="111"/>
      <c r="C47" s="130"/>
      <c r="D47" s="130"/>
      <c r="E47" s="130"/>
      <c r="F47" s="130"/>
      <c r="G47" s="130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x14ac:dyDescent="0.2">
      <c r="A48" s="111"/>
      <c r="B48" s="111"/>
      <c r="C48" s="130"/>
      <c r="D48" s="130"/>
      <c r="E48" s="130"/>
      <c r="F48" s="130"/>
      <c r="G48" s="130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</row>
    <row r="49" spans="1:26" x14ac:dyDescent="0.2">
      <c r="A49" s="111"/>
      <c r="B49" s="111"/>
      <c r="C49" s="130"/>
      <c r="D49" s="130"/>
      <c r="E49" s="130"/>
      <c r="F49" s="130"/>
      <c r="G49" s="13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</row>
    <row r="50" spans="1:26" x14ac:dyDescent="0.2">
      <c r="A50" s="111"/>
      <c r="B50" s="111"/>
      <c r="C50" s="130"/>
      <c r="D50" s="130"/>
      <c r="E50" s="130"/>
      <c r="F50" s="130"/>
      <c r="G50" s="130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</row>
    <row r="51" spans="1:26" x14ac:dyDescent="0.2">
      <c r="A51" s="111"/>
      <c r="B51" s="111"/>
      <c r="C51" s="130"/>
      <c r="D51" s="130"/>
      <c r="E51" s="130"/>
      <c r="F51" s="130"/>
      <c r="G51" s="13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</row>
    <row r="52" spans="1:26" x14ac:dyDescent="0.2">
      <c r="A52" s="111"/>
      <c r="B52" s="111"/>
      <c r="C52" s="130"/>
      <c r="D52" s="130"/>
      <c r="E52" s="130"/>
      <c r="F52" s="130"/>
      <c r="G52" s="13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</row>
    <row r="53" spans="1:26" x14ac:dyDescent="0.2">
      <c r="A53" s="111"/>
      <c r="B53" s="111"/>
      <c r="C53" s="130"/>
      <c r="D53" s="130"/>
      <c r="E53" s="130"/>
      <c r="F53" s="130"/>
      <c r="G53" s="130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</row>
    <row r="54" spans="1:26" x14ac:dyDescent="0.2">
      <c r="A54" s="111"/>
      <c r="B54" s="111"/>
      <c r="C54" s="130"/>
      <c r="D54" s="130"/>
      <c r="E54" s="130"/>
      <c r="F54" s="130"/>
      <c r="G54" s="130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</row>
    <row r="55" spans="1:26" x14ac:dyDescent="0.2">
      <c r="A55" s="111"/>
      <c r="B55" s="111"/>
      <c r="C55" s="130"/>
      <c r="D55" s="130"/>
      <c r="E55" s="130"/>
      <c r="F55" s="130"/>
      <c r="G55" s="13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</row>
    <row r="56" spans="1:26" x14ac:dyDescent="0.2">
      <c r="A56" s="111"/>
      <c r="B56" s="111"/>
      <c r="C56" s="130"/>
      <c r="D56" s="130"/>
      <c r="E56" s="130"/>
      <c r="F56" s="130"/>
      <c r="G56" s="13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</row>
    <row r="57" spans="1:26" x14ac:dyDescent="0.2">
      <c r="A57" s="111"/>
      <c r="B57" s="111"/>
      <c r="C57" s="130"/>
      <c r="D57" s="130"/>
      <c r="E57" s="130"/>
      <c r="F57" s="130"/>
      <c r="G57" s="130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</row>
    <row r="58" spans="1:26" x14ac:dyDescent="0.2">
      <c r="A58" s="111"/>
      <c r="B58" s="111"/>
      <c r="C58" s="130"/>
      <c r="D58" s="130"/>
      <c r="E58" s="130"/>
      <c r="F58" s="130"/>
      <c r="G58" s="13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</row>
    <row r="59" spans="1:26" x14ac:dyDescent="0.2">
      <c r="A59" s="111"/>
      <c r="B59" s="111"/>
      <c r="C59" s="130"/>
      <c r="D59" s="130"/>
      <c r="E59" s="130"/>
      <c r="F59" s="130"/>
      <c r="G59" s="130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</row>
    <row r="60" spans="1:26" x14ac:dyDescent="0.2">
      <c r="A60" s="111"/>
      <c r="B60" s="111"/>
      <c r="C60" s="130"/>
      <c r="D60" s="130"/>
      <c r="E60" s="130"/>
      <c r="F60" s="130"/>
      <c r="G60" s="130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</row>
    <row r="61" spans="1:26" x14ac:dyDescent="0.2">
      <c r="A61" s="111"/>
      <c r="B61" s="111"/>
      <c r="C61" s="130"/>
      <c r="D61" s="130"/>
      <c r="E61" s="130"/>
      <c r="F61" s="130"/>
      <c r="G61" s="130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</row>
    <row r="62" spans="1:26" x14ac:dyDescent="0.2">
      <c r="A62" s="111"/>
      <c r="B62" s="111"/>
      <c r="C62" s="130"/>
      <c r="D62" s="130"/>
      <c r="E62" s="130"/>
      <c r="F62" s="130"/>
      <c r="G62" s="130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</row>
    <row r="63" spans="1:26" x14ac:dyDescent="0.2">
      <c r="A63" s="111"/>
      <c r="B63" s="111"/>
      <c r="C63" s="130"/>
      <c r="D63" s="130"/>
      <c r="E63" s="130"/>
      <c r="F63" s="130"/>
      <c r="G63" s="130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</row>
    <row r="64" spans="1:26" x14ac:dyDescent="0.2">
      <c r="A64" s="111"/>
      <c r="B64" s="111"/>
      <c r="C64" s="130"/>
      <c r="D64" s="130"/>
      <c r="E64" s="130"/>
      <c r="F64" s="130"/>
      <c r="G64" s="13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</row>
    <row r="65" spans="1:26" x14ac:dyDescent="0.2">
      <c r="A65" s="111"/>
      <c r="B65" s="111"/>
      <c r="C65" s="130"/>
      <c r="D65" s="130"/>
      <c r="E65" s="130"/>
      <c r="F65" s="130"/>
      <c r="G65" s="13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</row>
    <row r="66" spans="1:26" x14ac:dyDescent="0.2">
      <c r="A66" s="111"/>
      <c r="B66" s="111"/>
      <c r="C66" s="130"/>
      <c r="D66" s="130"/>
      <c r="E66" s="130"/>
      <c r="F66" s="130"/>
      <c r="G66" s="130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</row>
    <row r="67" spans="1:26" x14ac:dyDescent="0.2">
      <c r="A67" s="111"/>
      <c r="B67" s="111"/>
      <c r="C67" s="130"/>
      <c r="D67" s="130"/>
      <c r="E67" s="130"/>
      <c r="F67" s="130"/>
      <c r="G67" s="130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</row>
    <row r="68" spans="1:26" x14ac:dyDescent="0.2">
      <c r="A68" s="111"/>
      <c r="B68" s="111"/>
      <c r="C68" s="130"/>
      <c r="D68" s="130"/>
      <c r="E68" s="130"/>
      <c r="F68" s="130"/>
      <c r="G68" s="130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</row>
    <row r="69" spans="1:26" x14ac:dyDescent="0.2">
      <c r="A69" s="111"/>
      <c r="B69" s="111"/>
      <c r="C69" s="130"/>
      <c r="D69" s="130"/>
      <c r="E69" s="130"/>
      <c r="F69" s="130"/>
      <c r="G69" s="130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</row>
    <row r="70" spans="1:26" x14ac:dyDescent="0.2">
      <c r="A70" s="111"/>
      <c r="B70" s="111"/>
      <c r="C70" s="130"/>
      <c r="D70" s="130"/>
      <c r="E70" s="130"/>
      <c r="F70" s="130"/>
      <c r="G70" s="130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</row>
    <row r="71" spans="1:26" x14ac:dyDescent="0.2">
      <c r="A71" s="111"/>
      <c r="B71" s="111"/>
      <c r="C71" s="130"/>
      <c r="D71" s="130"/>
      <c r="E71" s="130"/>
      <c r="F71" s="130"/>
      <c r="G71" s="13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</row>
    <row r="72" spans="1:26" x14ac:dyDescent="0.2">
      <c r="A72" s="111"/>
      <c r="B72" s="111"/>
      <c r="C72" s="130"/>
      <c r="D72" s="130"/>
      <c r="E72" s="130"/>
      <c r="F72" s="130"/>
      <c r="G72" s="130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</row>
    <row r="73" spans="1:26" x14ac:dyDescent="0.2">
      <c r="A73" s="111"/>
      <c r="B73" s="111"/>
      <c r="C73" s="130"/>
      <c r="D73" s="130"/>
      <c r="E73" s="130"/>
      <c r="F73" s="130"/>
      <c r="G73" s="130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</row>
    <row r="74" spans="1:26" x14ac:dyDescent="0.2">
      <c r="A74" s="111"/>
      <c r="B74" s="111"/>
      <c r="C74" s="130"/>
      <c r="D74" s="130"/>
      <c r="E74" s="130"/>
      <c r="F74" s="130"/>
      <c r="G74" s="130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</row>
    <row r="75" spans="1:26" x14ac:dyDescent="0.2">
      <c r="A75" s="111"/>
      <c r="B75" s="111"/>
      <c r="C75" s="130"/>
      <c r="D75" s="130"/>
      <c r="E75" s="130"/>
      <c r="F75" s="130"/>
      <c r="G75" s="130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</row>
    <row r="76" spans="1:26" x14ac:dyDescent="0.2">
      <c r="A76" s="111"/>
      <c r="B76" s="111"/>
      <c r="C76" s="130"/>
      <c r="D76" s="130"/>
      <c r="E76" s="130"/>
      <c r="F76" s="130"/>
      <c r="G76" s="130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</row>
    <row r="77" spans="1:26" x14ac:dyDescent="0.2">
      <c r="A77" s="111"/>
      <c r="B77" s="111"/>
      <c r="C77" s="130"/>
      <c r="D77" s="130"/>
      <c r="E77" s="130"/>
      <c r="F77" s="130"/>
      <c r="G77" s="130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</row>
    <row r="78" spans="1:26" x14ac:dyDescent="0.2">
      <c r="A78" s="111"/>
      <c r="B78" s="111"/>
      <c r="C78" s="130"/>
      <c r="D78" s="130"/>
      <c r="E78" s="130"/>
      <c r="F78" s="130"/>
      <c r="G78" s="13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</row>
  </sheetData>
  <customSheetViews>
    <customSheetView guid="{48D17912-7AA6-446B-8282-2706EDDFDC3E}" showGridLines="0" hiddenRows="1" hiddenColumns="1">
      <pane xSplit="2" ySplit="1" topLeftCell="C2" activePane="bottomRight" state="frozen"/>
      <selection pane="bottomRight" activeCell="C2" sqref="C2"/>
      <pageMargins left="0.70866141732283505" right="0.70866141732283505" top="0.74803149606299202" bottom="0.74803149606299202" header="0.31496062992126" footer="0.31496062992126"/>
      <pageSetup paperSize="9" orientation="portrait" r:id="rId1"/>
      <headerFooter alignWithMargins="0"/>
    </customSheetView>
  </customSheetViews>
  <mergeCells count="2">
    <mergeCell ref="E5:F5"/>
    <mergeCell ref="C27:G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74974822229687"/>
  </sheetPr>
  <dimension ref="A1:J35"/>
  <sheetViews>
    <sheetView workbookViewId="0"/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58.5" style="132" customWidth="1"/>
    <col min="4" max="4" width="7.1640625" style="132" hidden="1" customWidth="1"/>
    <col min="5" max="6" width="26" style="132" customWidth="1"/>
    <col min="7" max="7" width="24.6640625" style="132" customWidth="1"/>
    <col min="8" max="16384" width="9" style="3"/>
  </cols>
  <sheetData>
    <row r="1" spans="1:10" ht="18.75" customHeight="1" thickBot="1" x14ac:dyDescent="0.25">
      <c r="A1" s="114" t="s">
        <v>49</v>
      </c>
      <c r="C1" s="130"/>
      <c r="D1" s="130"/>
      <c r="E1" s="130"/>
      <c r="F1" s="130"/>
      <c r="G1" s="130"/>
      <c r="H1" s="111"/>
      <c r="I1" s="111"/>
      <c r="J1" s="111"/>
    </row>
    <row r="2" spans="1:10" x14ac:dyDescent="0.2">
      <c r="A2" s="111"/>
      <c r="B2" s="111"/>
      <c r="C2" s="28" t="s">
        <v>511</v>
      </c>
      <c r="D2" s="130"/>
      <c r="E2" s="130"/>
      <c r="F2" s="130"/>
      <c r="G2" s="130"/>
      <c r="H2" s="111"/>
      <c r="I2" s="111"/>
      <c r="J2" s="111"/>
    </row>
    <row r="3" spans="1:10" x14ac:dyDescent="0.2">
      <c r="A3" s="111"/>
      <c r="B3" s="111"/>
      <c r="C3" s="130"/>
      <c r="D3" s="130"/>
      <c r="E3" s="130"/>
      <c r="F3" s="130"/>
      <c r="G3" s="130"/>
      <c r="H3" s="111"/>
      <c r="I3" s="111"/>
      <c r="J3" s="111"/>
    </row>
    <row r="4" spans="1:10" x14ac:dyDescent="0.2">
      <c r="A4" s="111"/>
      <c r="B4" s="111"/>
      <c r="C4" s="130"/>
      <c r="D4" s="130"/>
      <c r="E4" s="130"/>
      <c r="F4" s="130"/>
      <c r="G4" s="130"/>
      <c r="H4" s="111"/>
      <c r="I4" s="111"/>
      <c r="J4" s="111"/>
    </row>
    <row r="5" spans="1:10" x14ac:dyDescent="0.2">
      <c r="A5" s="111"/>
      <c r="B5" s="111"/>
      <c r="C5" s="115" t="str">
        <f>_entity</f>
        <v>SCOR SE</v>
      </c>
      <c r="D5" s="116"/>
      <c r="E5" s="414" t="s">
        <v>705</v>
      </c>
      <c r="F5" s="414"/>
      <c r="G5" s="118"/>
      <c r="H5" s="111"/>
      <c r="I5" s="111"/>
      <c r="J5" s="111"/>
    </row>
    <row r="6" spans="1:10" ht="12" thickBot="1" x14ac:dyDescent="0.25">
      <c r="A6" s="111"/>
      <c r="B6" s="111"/>
      <c r="C6" s="112" t="e">
        <f>_asatdateFR&amp;CHAR(10)&amp;_multiplierFR</f>
        <v>#REF!</v>
      </c>
      <c r="D6" s="112"/>
      <c r="E6" s="247" t="s">
        <v>514</v>
      </c>
      <c r="F6" s="247" t="s">
        <v>515</v>
      </c>
      <c r="G6" s="298" t="s">
        <v>258</v>
      </c>
      <c r="H6" s="111"/>
      <c r="I6" s="111"/>
      <c r="J6" s="111"/>
    </row>
    <row r="7" spans="1:10" hidden="1" x14ac:dyDescent="0.2">
      <c r="A7" s="111"/>
      <c r="B7" s="111"/>
      <c r="C7" s="208"/>
      <c r="D7" s="270" t="s">
        <v>265</v>
      </c>
      <c r="E7" s="270" t="s">
        <v>266</v>
      </c>
      <c r="F7" s="270" t="s">
        <v>267</v>
      </c>
      <c r="G7" s="287" t="s">
        <v>268</v>
      </c>
      <c r="H7" s="111"/>
      <c r="I7" s="111"/>
      <c r="J7" s="111"/>
    </row>
    <row r="8" spans="1:10" x14ac:dyDescent="0.2">
      <c r="A8" s="111"/>
      <c r="B8" s="111"/>
      <c r="C8" s="200" t="s">
        <v>486</v>
      </c>
      <c r="D8" s="201"/>
      <c r="E8" s="179"/>
      <c r="F8" s="179"/>
      <c r="G8" s="288"/>
      <c r="H8" s="111"/>
      <c r="I8" s="111"/>
      <c r="J8" s="111"/>
    </row>
    <row r="9" spans="1:10" x14ac:dyDescent="0.2">
      <c r="A9" s="111"/>
      <c r="B9" s="111"/>
      <c r="C9" s="289" t="s">
        <v>512</v>
      </c>
      <c r="D9" s="211" t="s">
        <v>270</v>
      </c>
      <c r="E9" s="290">
        <f>S.05.01_3_EN!E9</f>
        <v>343574</v>
      </c>
      <c r="F9" s="290">
        <f>S.05.01_3_EN!F9</f>
        <v>479417</v>
      </c>
      <c r="G9" s="297">
        <f>S.05.01_3_EN!G9</f>
        <v>822991</v>
      </c>
      <c r="H9" s="111"/>
      <c r="I9" s="111"/>
      <c r="J9" s="111"/>
    </row>
    <row r="10" spans="1:10" x14ac:dyDescent="0.2">
      <c r="A10" s="111"/>
      <c r="B10" s="111"/>
      <c r="C10" s="189" t="s">
        <v>490</v>
      </c>
      <c r="D10" s="190" t="s">
        <v>271</v>
      </c>
      <c r="E10" s="154">
        <f>S.05.01_3_EN!E10</f>
        <v>27378</v>
      </c>
      <c r="F10" s="154">
        <f>S.05.01_3_EN!F10</f>
        <v>-4750</v>
      </c>
      <c r="G10" s="153">
        <f>S.05.01_3_EN!G10</f>
        <v>22628</v>
      </c>
      <c r="H10" s="111"/>
      <c r="I10" s="111"/>
      <c r="J10" s="111"/>
    </row>
    <row r="11" spans="1:10" x14ac:dyDescent="0.2">
      <c r="A11" s="111"/>
      <c r="B11" s="111"/>
      <c r="C11" s="273" t="s">
        <v>491</v>
      </c>
      <c r="D11" s="274" t="s">
        <v>272</v>
      </c>
      <c r="E11" s="275">
        <f>S.05.01_3_EN!E11</f>
        <v>316196</v>
      </c>
      <c r="F11" s="275">
        <f>S.05.01_3_EN!F11</f>
        <v>484167</v>
      </c>
      <c r="G11" s="167">
        <f>S.05.01_3_EN!G11</f>
        <v>800363</v>
      </c>
      <c r="H11" s="111"/>
      <c r="I11" s="111"/>
      <c r="J11" s="111"/>
    </row>
    <row r="12" spans="1:10" x14ac:dyDescent="0.2">
      <c r="A12" s="111"/>
      <c r="B12" s="111"/>
      <c r="C12" s="200" t="s">
        <v>492</v>
      </c>
      <c r="D12" s="201" t="s">
        <v>265</v>
      </c>
      <c r="E12" s="272"/>
      <c r="F12" s="272"/>
      <c r="G12" s="214"/>
      <c r="H12" s="111"/>
      <c r="I12" s="111"/>
      <c r="J12" s="111"/>
    </row>
    <row r="13" spans="1:10" x14ac:dyDescent="0.2">
      <c r="A13" s="111"/>
      <c r="B13" s="111"/>
      <c r="C13" s="289" t="s">
        <v>512</v>
      </c>
      <c r="D13" s="192" t="s">
        <v>273</v>
      </c>
      <c r="E13" s="290">
        <f>S.05.01_3_EN!E13</f>
        <v>344415</v>
      </c>
      <c r="F13" s="290">
        <f>S.05.01_3_EN!F13</f>
        <v>479417</v>
      </c>
      <c r="G13" s="203">
        <f>S.05.01_3_EN!G13</f>
        <v>823832</v>
      </c>
      <c r="H13" s="111"/>
      <c r="I13" s="111"/>
      <c r="J13" s="111"/>
    </row>
    <row r="14" spans="1:10" x14ac:dyDescent="0.2">
      <c r="A14" s="111"/>
      <c r="B14" s="111"/>
      <c r="C14" s="189" t="s">
        <v>490</v>
      </c>
      <c r="D14" s="190" t="s">
        <v>274</v>
      </c>
      <c r="E14" s="154">
        <f>S.05.01_3_EN!E14</f>
        <v>23357</v>
      </c>
      <c r="F14" s="154">
        <f>S.05.01_3_EN!F14</f>
        <v>-4750</v>
      </c>
      <c r="G14" s="153">
        <f>S.05.01_3_EN!G14</f>
        <v>18607</v>
      </c>
      <c r="H14" s="111"/>
      <c r="I14" s="111"/>
      <c r="J14" s="111"/>
    </row>
    <row r="15" spans="1:10" x14ac:dyDescent="0.2">
      <c r="A15" s="111"/>
      <c r="B15" s="111"/>
      <c r="C15" s="289" t="s">
        <v>491</v>
      </c>
      <c r="D15" s="211" t="s">
        <v>275</v>
      </c>
      <c r="E15" s="290">
        <f>S.05.01_3_EN!E15</f>
        <v>321058</v>
      </c>
      <c r="F15" s="290">
        <f>S.05.01_3_EN!F15</f>
        <v>484167</v>
      </c>
      <c r="G15" s="297">
        <f>S.05.01_3_EN!G15</f>
        <v>805225</v>
      </c>
      <c r="H15" s="111"/>
      <c r="I15" s="111"/>
      <c r="J15" s="111"/>
    </row>
    <row r="16" spans="1:10" x14ac:dyDescent="0.2">
      <c r="A16" s="111"/>
      <c r="B16" s="111"/>
      <c r="C16" s="200" t="s">
        <v>493</v>
      </c>
      <c r="D16" s="201" t="s">
        <v>265</v>
      </c>
      <c r="E16" s="272"/>
      <c r="F16" s="272"/>
      <c r="G16" s="214"/>
      <c r="H16" s="111"/>
      <c r="I16" s="111"/>
      <c r="J16" s="111"/>
    </row>
    <row r="17" spans="1:10" x14ac:dyDescent="0.2">
      <c r="A17" s="111"/>
      <c r="B17" s="111"/>
      <c r="C17" s="289" t="s">
        <v>512</v>
      </c>
      <c r="D17" s="211" t="s">
        <v>276</v>
      </c>
      <c r="E17" s="290">
        <f>S.05.01_3_EN!E17</f>
        <v>265075</v>
      </c>
      <c r="F17" s="290">
        <f>S.05.01_3_EN!F17</f>
        <v>362980</v>
      </c>
      <c r="G17" s="297">
        <f>S.05.01_3_EN!G17</f>
        <v>628055</v>
      </c>
      <c r="H17" s="111"/>
      <c r="I17" s="111"/>
      <c r="J17" s="111"/>
    </row>
    <row r="18" spans="1:10" x14ac:dyDescent="0.2">
      <c r="A18" s="111"/>
      <c r="B18" s="111"/>
      <c r="C18" s="189" t="s">
        <v>490</v>
      </c>
      <c r="D18" s="190" t="s">
        <v>277</v>
      </c>
      <c r="E18" s="154">
        <f>S.05.01_3_EN!E18</f>
        <v>9929</v>
      </c>
      <c r="F18" s="154">
        <f>S.05.01_3_EN!F18</f>
        <v>4702</v>
      </c>
      <c r="G18" s="153">
        <f>S.05.01_3_EN!G18</f>
        <v>14631</v>
      </c>
      <c r="H18" s="111"/>
      <c r="I18" s="111"/>
      <c r="J18" s="111"/>
    </row>
    <row r="19" spans="1:10" x14ac:dyDescent="0.2">
      <c r="A19" s="111"/>
      <c r="B19" s="111"/>
      <c r="C19" s="289" t="s">
        <v>491</v>
      </c>
      <c r="D19" s="211" t="s">
        <v>278</v>
      </c>
      <c r="E19" s="290">
        <f>S.05.01_3_EN!E19</f>
        <v>255146</v>
      </c>
      <c r="F19" s="290">
        <f>S.05.01_3_EN!F19</f>
        <v>358278</v>
      </c>
      <c r="G19" s="297">
        <f>S.05.01_3_EN!G19</f>
        <v>613424</v>
      </c>
      <c r="H19" s="111"/>
      <c r="I19" s="111"/>
      <c r="J19" s="111"/>
    </row>
    <row r="20" spans="1:10" x14ac:dyDescent="0.2">
      <c r="A20" s="111"/>
      <c r="B20" s="111"/>
      <c r="C20" s="200" t="s">
        <v>494</v>
      </c>
      <c r="D20" s="201" t="s">
        <v>265</v>
      </c>
      <c r="E20" s="272"/>
      <c r="F20" s="272"/>
      <c r="G20" s="214"/>
      <c r="H20" s="111"/>
      <c r="I20" s="111"/>
      <c r="J20" s="111"/>
    </row>
    <row r="21" spans="1:10" x14ac:dyDescent="0.2">
      <c r="A21" s="111"/>
      <c r="B21" s="111"/>
      <c r="C21" s="289" t="s">
        <v>512</v>
      </c>
      <c r="D21" s="211" t="s">
        <v>279</v>
      </c>
      <c r="E21" s="290">
        <f>S.05.01_3_EN!E21</f>
        <v>0</v>
      </c>
      <c r="F21" s="290">
        <f>S.05.01_3_EN!F21</f>
        <v>0</v>
      </c>
      <c r="G21" s="297">
        <f>S.05.01_3_EN!G21</f>
        <v>0</v>
      </c>
      <c r="H21" s="111"/>
      <c r="I21" s="111"/>
      <c r="J21" s="111"/>
    </row>
    <row r="22" spans="1:10" x14ac:dyDescent="0.2">
      <c r="A22" s="111"/>
      <c r="B22" s="111"/>
      <c r="C22" s="189" t="s">
        <v>490</v>
      </c>
      <c r="D22" s="190" t="s">
        <v>280</v>
      </c>
      <c r="E22" s="154">
        <f>S.05.01_3_EN!E22</f>
        <v>0</v>
      </c>
      <c r="F22" s="154">
        <f>S.05.01_3_EN!F22</f>
        <v>0</v>
      </c>
      <c r="G22" s="153">
        <f>S.05.01_3_EN!G22</f>
        <v>0</v>
      </c>
      <c r="H22" s="111"/>
      <c r="I22" s="111"/>
      <c r="J22" s="111"/>
    </row>
    <row r="23" spans="1:10" x14ac:dyDescent="0.2">
      <c r="A23" s="111"/>
      <c r="B23" s="111"/>
      <c r="C23" s="293" t="s">
        <v>491</v>
      </c>
      <c r="D23" s="294" t="s">
        <v>281</v>
      </c>
      <c r="E23" s="295">
        <f>S.05.01_3_EN!E23</f>
        <v>0</v>
      </c>
      <c r="F23" s="295">
        <f>S.05.01_3_EN!F23</f>
        <v>0</v>
      </c>
      <c r="G23" s="297">
        <f>S.05.01_3_EN!G23</f>
        <v>0</v>
      </c>
      <c r="H23" s="111"/>
      <c r="I23" s="111"/>
      <c r="J23" s="111"/>
    </row>
    <row r="24" spans="1:10" x14ac:dyDescent="0.2">
      <c r="A24" s="111"/>
      <c r="B24" s="111"/>
      <c r="C24" s="200" t="s">
        <v>513</v>
      </c>
      <c r="D24" s="201" t="s">
        <v>282</v>
      </c>
      <c r="E24" s="171">
        <f>S.05.01_3_EN!E24</f>
        <v>114274</v>
      </c>
      <c r="F24" s="171">
        <f>S.05.01_3_EN!F24</f>
        <v>125231</v>
      </c>
      <c r="G24" s="169">
        <f>S.05.01_3_EN!G24</f>
        <v>239505</v>
      </c>
      <c r="H24" s="111"/>
      <c r="I24" s="111"/>
      <c r="J24" s="111"/>
    </row>
    <row r="25" spans="1:10" x14ac:dyDescent="0.2">
      <c r="A25" s="111"/>
      <c r="B25" s="111"/>
      <c r="C25" s="200" t="s">
        <v>495</v>
      </c>
      <c r="D25" s="201" t="s">
        <v>283</v>
      </c>
      <c r="E25" s="253"/>
      <c r="F25" s="253"/>
      <c r="G25" s="169">
        <f>S.05.01_3_EN!G25</f>
        <v>27581</v>
      </c>
      <c r="H25" s="111"/>
      <c r="I25" s="111"/>
      <c r="J25" s="111"/>
    </row>
    <row r="26" spans="1:10" ht="12" thickBot="1" x14ac:dyDescent="0.25">
      <c r="A26" s="111"/>
      <c r="B26" s="111"/>
      <c r="C26" s="117" t="s">
        <v>496</v>
      </c>
      <c r="D26" s="202" t="s">
        <v>284</v>
      </c>
      <c r="E26" s="254"/>
      <c r="F26" s="254"/>
      <c r="G26" s="205">
        <f>S.05.01_3_EN!G26</f>
        <v>267086</v>
      </c>
      <c r="H26" s="111"/>
      <c r="I26" s="111"/>
      <c r="J26" s="111"/>
    </row>
    <row r="27" spans="1:10" ht="20.25" customHeight="1" x14ac:dyDescent="0.2">
      <c r="A27" s="111"/>
      <c r="B27" s="111"/>
      <c r="C27" s="411" t="str">
        <f>S.05.01_3_EN!C27</f>
        <v>The table above presents lines of business applicable to SCOR.</v>
      </c>
      <c r="D27" s="411"/>
      <c r="E27" s="411"/>
      <c r="F27" s="411"/>
      <c r="G27" s="411"/>
      <c r="H27" s="111"/>
      <c r="I27" s="111"/>
      <c r="J27" s="111"/>
    </row>
    <row r="28" spans="1:10" x14ac:dyDescent="0.2">
      <c r="A28" s="111"/>
      <c r="B28" s="111"/>
      <c r="C28" s="130"/>
      <c r="D28" s="130"/>
      <c r="E28" s="130"/>
      <c r="F28" s="130"/>
      <c r="G28" s="130"/>
      <c r="H28" s="111"/>
      <c r="I28" s="111"/>
      <c r="J28" s="111"/>
    </row>
    <row r="29" spans="1:10" x14ac:dyDescent="0.2">
      <c r="A29" s="111"/>
      <c r="B29" s="111"/>
      <c r="C29" s="130"/>
      <c r="D29" s="130"/>
      <c r="E29" s="130"/>
      <c r="F29" s="130"/>
      <c r="G29" s="130"/>
      <c r="H29" s="111"/>
      <c r="I29" s="111"/>
      <c r="J29" s="111"/>
    </row>
    <row r="30" spans="1:10" x14ac:dyDescent="0.2">
      <c r="A30" s="111"/>
      <c r="B30" s="111"/>
      <c r="C30" s="130"/>
      <c r="D30" s="130"/>
      <c r="E30" s="130"/>
      <c r="F30" s="130"/>
      <c r="G30" s="130"/>
      <c r="H30" s="111"/>
      <c r="I30" s="111"/>
      <c r="J30" s="111"/>
    </row>
    <row r="31" spans="1:10" x14ac:dyDescent="0.2">
      <c r="A31" s="111"/>
      <c r="B31" s="111"/>
      <c r="C31" s="130"/>
      <c r="D31" s="130"/>
      <c r="E31" s="130"/>
      <c r="F31" s="130"/>
      <c r="G31" s="130"/>
      <c r="H31" s="111"/>
      <c r="I31" s="111"/>
      <c r="J31" s="111"/>
    </row>
    <row r="32" spans="1:10" x14ac:dyDescent="0.2">
      <c r="A32" s="111"/>
      <c r="B32" s="111"/>
      <c r="C32" s="130"/>
      <c r="D32" s="130"/>
      <c r="E32" s="130"/>
      <c r="F32" s="130"/>
      <c r="G32" s="130"/>
      <c r="H32" s="111"/>
      <c r="I32" s="111"/>
      <c r="J32" s="111"/>
    </row>
    <row r="33" spans="1:10" x14ac:dyDescent="0.2">
      <c r="A33" s="111"/>
      <c r="B33" s="111"/>
      <c r="C33" s="130"/>
      <c r="D33" s="130"/>
      <c r="E33" s="130"/>
      <c r="F33" s="130"/>
      <c r="G33" s="130"/>
      <c r="H33" s="111"/>
      <c r="I33" s="111"/>
      <c r="J33" s="111"/>
    </row>
    <row r="34" spans="1:10" x14ac:dyDescent="0.2">
      <c r="A34" s="111"/>
      <c r="B34" s="111"/>
      <c r="C34" s="130"/>
      <c r="D34" s="130"/>
      <c r="E34" s="130"/>
      <c r="F34" s="130"/>
      <c r="G34" s="130"/>
      <c r="H34" s="111"/>
      <c r="I34" s="111"/>
      <c r="J34" s="111"/>
    </row>
    <row r="35" spans="1:10" x14ac:dyDescent="0.2">
      <c r="D35" s="130"/>
    </row>
  </sheetData>
  <customSheetViews>
    <customSheetView guid="{48D17912-7AA6-446B-8282-2706EDDFDC3E}" hiddenRows="1" hiddenColumns="1" state="hidden">
      <pageMargins left="0.70866141732283505" right="0.70866141732283505" top="0.74803149606299202" bottom="0.74803149606299202" header="0.31496062992126" footer="0.31496062992126"/>
      <pageSetup paperSize="9" orientation="portrait" r:id="rId1"/>
      <headerFooter alignWithMargins="0"/>
    </customSheetView>
  </customSheetViews>
  <mergeCells count="2">
    <mergeCell ref="E5:F5"/>
    <mergeCell ref="C27:G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79985961485641044"/>
  </sheetPr>
  <dimension ref="A1:AE100"/>
  <sheetViews>
    <sheetView showGridLines="0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.5" style="132" customWidth="1"/>
    <col min="4" max="4" width="7.1640625" style="132" hidden="1" customWidth="1"/>
    <col min="5" max="7" width="14.5" style="132" customWidth="1"/>
    <col min="8" max="8" width="13.83203125" style="132" customWidth="1"/>
    <col min="9" max="10" width="14.5" style="132" customWidth="1"/>
    <col min="11" max="11" width="16.1640625" style="132" customWidth="1"/>
    <col min="12" max="16384" width="9" style="3"/>
  </cols>
  <sheetData>
    <row r="1" spans="1:31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11.25" customHeight="1" x14ac:dyDescent="0.2">
      <c r="A2" s="111"/>
      <c r="B2" s="111"/>
      <c r="C2" s="405" t="s">
        <v>786</v>
      </c>
      <c r="D2" s="130"/>
      <c r="E2" s="130"/>
      <c r="F2" s="130"/>
      <c r="G2" s="130"/>
      <c r="H2" s="130"/>
      <c r="I2" s="130"/>
      <c r="J2" s="130"/>
      <c r="K2" s="130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31" ht="32.1" customHeight="1" thickBot="1" x14ac:dyDescent="0.25">
      <c r="A4" s="111"/>
      <c r="B4" s="111"/>
      <c r="C4" s="112" t="s">
        <v>782</v>
      </c>
      <c r="D4" s="112"/>
      <c r="E4" s="119" t="s">
        <v>706</v>
      </c>
      <c r="F4" s="415" t="s">
        <v>683</v>
      </c>
      <c r="G4" s="415"/>
      <c r="H4" s="415"/>
      <c r="I4" s="415"/>
      <c r="J4" s="415"/>
      <c r="K4" s="32" t="s">
        <v>285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31" hidden="1" x14ac:dyDescent="0.2">
      <c r="A5" s="111"/>
      <c r="B5" s="111"/>
      <c r="C5" s="208"/>
      <c r="D5" s="184"/>
      <c r="E5" s="185" t="s">
        <v>189</v>
      </c>
      <c r="F5" s="185" t="s">
        <v>190</v>
      </c>
      <c r="G5" s="185" t="s">
        <v>191</v>
      </c>
      <c r="H5" s="185" t="s">
        <v>192</v>
      </c>
      <c r="I5" s="185" t="s">
        <v>193</v>
      </c>
      <c r="J5" s="185" t="s">
        <v>222</v>
      </c>
      <c r="K5" s="185" t="s">
        <v>235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</row>
    <row r="6" spans="1:31" ht="32.25" customHeight="1" x14ac:dyDescent="0.2">
      <c r="A6" s="111"/>
      <c r="B6" s="111"/>
      <c r="C6" s="271"/>
      <c r="D6" s="201" t="s">
        <v>196</v>
      </c>
      <c r="E6" s="255"/>
      <c r="F6" s="210" t="s">
        <v>721</v>
      </c>
      <c r="G6" s="210" t="s">
        <v>722</v>
      </c>
      <c r="H6" s="210" t="s">
        <v>723</v>
      </c>
      <c r="I6" s="210" t="s">
        <v>724</v>
      </c>
      <c r="J6" s="210" t="s">
        <v>725</v>
      </c>
      <c r="K6" s="255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7" spans="1:31" hidden="1" x14ac:dyDescent="0.2">
      <c r="A7" s="111"/>
      <c r="B7" s="111"/>
      <c r="C7" s="209"/>
      <c r="D7" s="211"/>
      <c r="E7" s="212" t="s">
        <v>236</v>
      </c>
      <c r="F7" s="212" t="s">
        <v>237</v>
      </c>
      <c r="G7" s="212" t="s">
        <v>286</v>
      </c>
      <c r="H7" s="212" t="s">
        <v>287</v>
      </c>
      <c r="I7" s="212" t="s">
        <v>238</v>
      </c>
      <c r="J7" s="212" t="s">
        <v>259</v>
      </c>
      <c r="K7" s="212" t="s">
        <v>260</v>
      </c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</row>
    <row r="8" spans="1:31" x14ac:dyDescent="0.2">
      <c r="A8" s="111"/>
      <c r="B8" s="111"/>
      <c r="C8" s="200" t="s">
        <v>234</v>
      </c>
      <c r="D8" s="201"/>
      <c r="E8" s="272"/>
      <c r="F8" s="272"/>
      <c r="G8" s="272"/>
      <c r="H8" s="272"/>
      <c r="I8" s="272"/>
      <c r="J8" s="272"/>
      <c r="K8" s="214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</row>
    <row r="9" spans="1:31" x14ac:dyDescent="0.2">
      <c r="A9" s="111"/>
      <c r="B9" s="111"/>
      <c r="C9" s="186" t="s">
        <v>703</v>
      </c>
      <c r="D9" s="251" t="s">
        <v>68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49">
        <v>0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</row>
    <row r="10" spans="1:31" x14ac:dyDescent="0.2">
      <c r="A10" s="111"/>
      <c r="B10" s="111"/>
      <c r="C10" s="189" t="s">
        <v>239</v>
      </c>
      <c r="D10" s="190" t="s">
        <v>70</v>
      </c>
      <c r="E10" s="154">
        <v>133486</v>
      </c>
      <c r="F10" s="154">
        <v>479386</v>
      </c>
      <c r="G10" s="154">
        <v>33887</v>
      </c>
      <c r="H10" s="154">
        <v>41115</v>
      </c>
      <c r="I10" s="154">
        <v>10218</v>
      </c>
      <c r="J10" s="154">
        <v>26949</v>
      </c>
      <c r="K10" s="153">
        <v>725041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1:31" x14ac:dyDescent="0.2">
      <c r="A11" s="111"/>
      <c r="B11" s="111"/>
      <c r="C11" s="189" t="s">
        <v>240</v>
      </c>
      <c r="D11" s="190" t="s">
        <v>72</v>
      </c>
      <c r="E11" s="154">
        <v>-86416</v>
      </c>
      <c r="F11" s="154">
        <v>33404</v>
      </c>
      <c r="G11" s="154">
        <v>70749</v>
      </c>
      <c r="H11" s="154">
        <v>26520</v>
      </c>
      <c r="I11" s="154">
        <v>47326</v>
      </c>
      <c r="J11" s="154">
        <v>12616</v>
      </c>
      <c r="K11" s="153">
        <v>104199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1" x14ac:dyDescent="0.2">
      <c r="A12" s="111"/>
      <c r="B12" s="111"/>
      <c r="C12" s="291" t="s">
        <v>241</v>
      </c>
      <c r="D12" s="292" t="s">
        <v>73</v>
      </c>
      <c r="E12" s="228">
        <v>0</v>
      </c>
      <c r="F12" s="228">
        <v>470408</v>
      </c>
      <c r="G12" s="228">
        <v>0</v>
      </c>
      <c r="H12" s="228">
        <v>0</v>
      </c>
      <c r="I12" s="228">
        <v>1</v>
      </c>
      <c r="J12" s="228">
        <v>70</v>
      </c>
      <c r="K12" s="240">
        <v>470479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1:31" x14ac:dyDescent="0.2">
      <c r="A13" s="111"/>
      <c r="B13" s="111"/>
      <c r="C13" s="289" t="s">
        <v>242</v>
      </c>
      <c r="D13" s="211" t="s">
        <v>84</v>
      </c>
      <c r="E13" s="290">
        <v>47070</v>
      </c>
      <c r="F13" s="290">
        <v>42382</v>
      </c>
      <c r="G13" s="290">
        <v>104636</v>
      </c>
      <c r="H13" s="290">
        <v>67635</v>
      </c>
      <c r="I13" s="290">
        <v>57543</v>
      </c>
      <c r="J13" s="290">
        <v>39495</v>
      </c>
      <c r="K13" s="297">
        <v>358761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</row>
    <row r="14" spans="1:31" x14ac:dyDescent="0.2">
      <c r="A14" s="111"/>
      <c r="B14" s="111"/>
      <c r="C14" s="200" t="s">
        <v>243</v>
      </c>
      <c r="D14" s="201"/>
      <c r="E14" s="272"/>
      <c r="F14" s="272"/>
      <c r="G14" s="272"/>
      <c r="H14" s="272"/>
      <c r="I14" s="272"/>
      <c r="J14" s="272"/>
      <c r="K14" s="214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5" spans="1:31" x14ac:dyDescent="0.2">
      <c r="A15" s="111"/>
      <c r="B15" s="111"/>
      <c r="C15" s="186" t="s">
        <v>703</v>
      </c>
      <c r="D15" s="192" t="s">
        <v>86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203">
        <v>0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</row>
    <row r="16" spans="1:31" x14ac:dyDescent="0.2">
      <c r="A16" s="111"/>
      <c r="B16" s="111"/>
      <c r="C16" s="189" t="s">
        <v>239</v>
      </c>
      <c r="D16" s="190" t="s">
        <v>88</v>
      </c>
      <c r="E16" s="154">
        <v>131859</v>
      </c>
      <c r="F16" s="154">
        <v>475577</v>
      </c>
      <c r="G16" s="154">
        <v>15138</v>
      </c>
      <c r="H16" s="154">
        <v>16384</v>
      </c>
      <c r="I16" s="154">
        <v>5551</v>
      </c>
      <c r="J16" s="154">
        <v>26085</v>
      </c>
      <c r="K16" s="153">
        <v>670594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</row>
    <row r="17" spans="1:31" x14ac:dyDescent="0.2">
      <c r="A17" s="111"/>
      <c r="B17" s="111"/>
      <c r="C17" s="189" t="s">
        <v>240</v>
      </c>
      <c r="D17" s="190" t="s">
        <v>90</v>
      </c>
      <c r="E17" s="154">
        <v>-85090</v>
      </c>
      <c r="F17" s="154">
        <v>22943</v>
      </c>
      <c r="G17" s="154">
        <v>71180</v>
      </c>
      <c r="H17" s="154">
        <v>26745</v>
      </c>
      <c r="I17" s="154">
        <v>47321</v>
      </c>
      <c r="J17" s="154">
        <v>13709</v>
      </c>
      <c r="K17" s="153">
        <v>96808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</row>
    <row r="18" spans="1:31" x14ac:dyDescent="0.2">
      <c r="A18" s="111"/>
      <c r="B18" s="111"/>
      <c r="C18" s="291" t="s">
        <v>241</v>
      </c>
      <c r="D18" s="292" t="s">
        <v>92</v>
      </c>
      <c r="E18" s="228">
        <v>0</v>
      </c>
      <c r="F18" s="228">
        <v>402317</v>
      </c>
      <c r="G18" s="228">
        <v>0</v>
      </c>
      <c r="H18" s="228">
        <v>0</v>
      </c>
      <c r="I18" s="228">
        <v>0</v>
      </c>
      <c r="J18" s="228">
        <v>2</v>
      </c>
      <c r="K18" s="240">
        <v>402319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</row>
    <row r="19" spans="1:31" x14ac:dyDescent="0.2">
      <c r="A19" s="111"/>
      <c r="B19" s="111"/>
      <c r="C19" s="289" t="s">
        <v>242</v>
      </c>
      <c r="D19" s="211" t="s">
        <v>101</v>
      </c>
      <c r="E19" s="290">
        <v>46769</v>
      </c>
      <c r="F19" s="290">
        <v>96203</v>
      </c>
      <c r="G19" s="290">
        <v>86318</v>
      </c>
      <c r="H19" s="290">
        <v>43129</v>
      </c>
      <c r="I19" s="290">
        <v>52872</v>
      </c>
      <c r="J19" s="290">
        <v>39792</v>
      </c>
      <c r="K19" s="297">
        <v>365083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</row>
    <row r="20" spans="1:31" x14ac:dyDescent="0.2">
      <c r="A20" s="111"/>
      <c r="B20" s="111"/>
      <c r="C20" s="200" t="s">
        <v>244</v>
      </c>
      <c r="D20" s="201"/>
      <c r="E20" s="272"/>
      <c r="F20" s="272"/>
      <c r="G20" s="272"/>
      <c r="H20" s="272"/>
      <c r="I20" s="272"/>
      <c r="J20" s="272"/>
      <c r="K20" s="214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</row>
    <row r="21" spans="1:31" x14ac:dyDescent="0.2">
      <c r="A21" s="111"/>
      <c r="B21" s="111"/>
      <c r="C21" s="186" t="s">
        <v>703</v>
      </c>
      <c r="D21" s="211" t="s">
        <v>103</v>
      </c>
      <c r="E21" s="290">
        <v>0</v>
      </c>
      <c r="F21" s="290">
        <v>0</v>
      </c>
      <c r="G21" s="290">
        <v>0</v>
      </c>
      <c r="H21" s="290">
        <v>0</v>
      </c>
      <c r="I21" s="290">
        <v>0</v>
      </c>
      <c r="J21" s="290">
        <v>0</v>
      </c>
      <c r="K21" s="297">
        <v>0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</row>
    <row r="22" spans="1:31" x14ac:dyDescent="0.2">
      <c r="A22" s="111"/>
      <c r="B22" s="111"/>
      <c r="C22" s="189" t="s">
        <v>239</v>
      </c>
      <c r="D22" s="190" t="s">
        <v>105</v>
      </c>
      <c r="E22" s="154">
        <v>64556</v>
      </c>
      <c r="F22" s="154">
        <v>262969</v>
      </c>
      <c r="G22" s="154">
        <v>12556</v>
      </c>
      <c r="H22" s="154">
        <v>8405</v>
      </c>
      <c r="I22" s="154">
        <v>4337</v>
      </c>
      <c r="J22" s="154">
        <v>20152</v>
      </c>
      <c r="K22" s="153">
        <v>372975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</row>
    <row r="23" spans="1:31" x14ac:dyDescent="0.2">
      <c r="A23" s="111"/>
      <c r="B23" s="111"/>
      <c r="C23" s="189" t="s">
        <v>240</v>
      </c>
      <c r="D23" s="190" t="s">
        <v>107</v>
      </c>
      <c r="E23" s="154">
        <v>840</v>
      </c>
      <c r="F23" s="154">
        <v>19803</v>
      </c>
      <c r="G23" s="154">
        <v>3608</v>
      </c>
      <c r="H23" s="154">
        <v>16605</v>
      </c>
      <c r="I23" s="154">
        <v>-4797</v>
      </c>
      <c r="J23" s="154">
        <v>5567</v>
      </c>
      <c r="K23" s="153">
        <v>41626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</row>
    <row r="24" spans="1:31" x14ac:dyDescent="0.2">
      <c r="A24" s="111"/>
      <c r="B24" s="111"/>
      <c r="C24" s="291" t="s">
        <v>241</v>
      </c>
      <c r="D24" s="292" t="s">
        <v>109</v>
      </c>
      <c r="E24" s="228">
        <v>0</v>
      </c>
      <c r="F24" s="228">
        <v>230512</v>
      </c>
      <c r="G24" s="228">
        <v>-49</v>
      </c>
      <c r="H24" s="228">
        <v>0</v>
      </c>
      <c r="I24" s="228">
        <v>0</v>
      </c>
      <c r="J24" s="228">
        <v>0</v>
      </c>
      <c r="K24" s="240">
        <v>230463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</row>
    <row r="25" spans="1:31" x14ac:dyDescent="0.2">
      <c r="A25" s="111"/>
      <c r="B25" s="111"/>
      <c r="C25" s="289" t="s">
        <v>242</v>
      </c>
      <c r="D25" s="211" t="s">
        <v>121</v>
      </c>
      <c r="E25" s="290">
        <v>65396</v>
      </c>
      <c r="F25" s="290">
        <v>52260</v>
      </c>
      <c r="G25" s="290">
        <v>16213</v>
      </c>
      <c r="H25" s="290">
        <v>25010</v>
      </c>
      <c r="I25" s="290">
        <v>-460</v>
      </c>
      <c r="J25" s="290">
        <v>25719</v>
      </c>
      <c r="K25" s="297">
        <v>184138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x14ac:dyDescent="0.2">
      <c r="A26" s="111"/>
      <c r="B26" s="111"/>
      <c r="C26" s="200" t="s">
        <v>245</v>
      </c>
      <c r="D26" s="201"/>
      <c r="E26" s="272"/>
      <c r="F26" s="272"/>
      <c r="G26" s="272"/>
      <c r="H26" s="272"/>
      <c r="I26" s="272"/>
      <c r="J26" s="272"/>
      <c r="K26" s="214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</row>
    <row r="27" spans="1:31" x14ac:dyDescent="0.2">
      <c r="A27" s="111"/>
      <c r="B27" s="111"/>
      <c r="C27" s="186" t="s">
        <v>703</v>
      </c>
      <c r="D27" s="211" t="s">
        <v>123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7">
        <v>0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x14ac:dyDescent="0.2">
      <c r="A28" s="111"/>
      <c r="B28" s="111"/>
      <c r="C28" s="189" t="s">
        <v>246</v>
      </c>
      <c r="D28" s="190" t="s">
        <v>125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3">
        <v>0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</row>
    <row r="29" spans="1:31" x14ac:dyDescent="0.2">
      <c r="A29" s="111"/>
      <c r="B29" s="111"/>
      <c r="C29" s="189" t="s">
        <v>247</v>
      </c>
      <c r="D29" s="190" t="s">
        <v>219</v>
      </c>
      <c r="E29" s="154">
        <v>0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3">
        <v>0</v>
      </c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</row>
    <row r="30" spans="1:31" x14ac:dyDescent="0.2">
      <c r="A30" s="111"/>
      <c r="B30" s="111"/>
      <c r="C30" s="291" t="s">
        <v>248</v>
      </c>
      <c r="D30" s="292" t="s">
        <v>220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40">
        <v>0</v>
      </c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</row>
    <row r="31" spans="1:31" x14ac:dyDescent="0.2">
      <c r="A31" s="111"/>
      <c r="B31" s="111"/>
      <c r="C31" s="293" t="s">
        <v>242</v>
      </c>
      <c r="D31" s="294" t="s">
        <v>127</v>
      </c>
      <c r="E31" s="295">
        <v>0</v>
      </c>
      <c r="F31" s="295">
        <v>0</v>
      </c>
      <c r="G31" s="295">
        <v>0</v>
      </c>
      <c r="H31" s="295">
        <v>0</v>
      </c>
      <c r="I31" s="295">
        <v>0</v>
      </c>
      <c r="J31" s="295">
        <v>0</v>
      </c>
      <c r="K31" s="299">
        <v>0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</row>
    <row r="32" spans="1:31" x14ac:dyDescent="0.2">
      <c r="A32" s="111"/>
      <c r="B32" s="111"/>
      <c r="C32" s="200" t="s">
        <v>249</v>
      </c>
      <c r="D32" s="201" t="s">
        <v>134</v>
      </c>
      <c r="E32" s="171">
        <v>47621</v>
      </c>
      <c r="F32" s="171">
        <v>48794</v>
      </c>
      <c r="G32" s="171">
        <v>11542</v>
      </c>
      <c r="H32" s="171">
        <v>8804</v>
      </c>
      <c r="I32" s="171">
        <v>3544</v>
      </c>
      <c r="J32" s="171">
        <v>11886</v>
      </c>
      <c r="K32" s="169">
        <v>132191</v>
      </c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</row>
    <row r="33" spans="1:31" x14ac:dyDescent="0.2">
      <c r="A33" s="111"/>
      <c r="B33" s="111"/>
      <c r="C33" s="200" t="s">
        <v>250</v>
      </c>
      <c r="D33" s="201" t="s">
        <v>251</v>
      </c>
      <c r="E33" s="253"/>
      <c r="F33" s="253"/>
      <c r="G33" s="253"/>
      <c r="H33" s="253"/>
      <c r="I33" s="253"/>
      <c r="J33" s="253"/>
      <c r="K33" s="214">
        <v>0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</row>
    <row r="34" spans="1:31" ht="12" thickBot="1" x14ac:dyDescent="0.25">
      <c r="A34" s="111"/>
      <c r="B34" s="111"/>
      <c r="C34" s="117" t="s">
        <v>252</v>
      </c>
      <c r="D34" s="202" t="s">
        <v>253</v>
      </c>
      <c r="E34" s="254"/>
      <c r="F34" s="254"/>
      <c r="G34" s="254"/>
      <c r="H34" s="254"/>
      <c r="I34" s="254"/>
      <c r="J34" s="254"/>
      <c r="K34" s="215">
        <v>132191</v>
      </c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</row>
    <row r="35" spans="1:31" x14ac:dyDescent="0.2">
      <c r="A35" s="111"/>
      <c r="B35" s="111"/>
      <c r="C35" s="416" t="s">
        <v>707</v>
      </c>
      <c r="D35" s="416"/>
      <c r="E35" s="416"/>
      <c r="F35" s="416"/>
      <c r="G35" s="416"/>
      <c r="H35" s="416"/>
      <c r="I35" s="416"/>
      <c r="J35" s="416"/>
      <c r="K35" s="416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</row>
    <row r="36" spans="1:31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</row>
    <row r="37" spans="1:31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</row>
    <row r="38" spans="1:31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</row>
    <row r="39" spans="1:31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</row>
    <row r="40" spans="1:31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</row>
    <row r="41" spans="1:31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</row>
    <row r="42" spans="1:31" x14ac:dyDescent="0.2">
      <c r="A42" s="111"/>
      <c r="B42" s="111"/>
      <c r="C42" s="130"/>
      <c r="D42" s="130"/>
      <c r="E42" s="130"/>
      <c r="F42" s="130"/>
      <c r="G42" s="130"/>
      <c r="H42" s="130"/>
      <c r="I42" s="130"/>
      <c r="J42" s="130"/>
      <c r="K42" s="130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</row>
    <row r="43" spans="1:31" x14ac:dyDescent="0.2">
      <c r="A43" s="111"/>
      <c r="B43" s="111"/>
      <c r="C43" s="130"/>
      <c r="D43" s="130"/>
      <c r="E43" s="130"/>
      <c r="F43" s="130"/>
      <c r="G43" s="130"/>
      <c r="H43" s="130"/>
      <c r="I43" s="130"/>
      <c r="J43" s="130"/>
      <c r="K43" s="130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</row>
    <row r="44" spans="1:31" x14ac:dyDescent="0.2">
      <c r="A44" s="111"/>
      <c r="B44" s="111"/>
      <c r="C44" s="130"/>
      <c r="D44" s="130"/>
      <c r="E44" s="130"/>
      <c r="F44" s="130"/>
      <c r="G44" s="130"/>
      <c r="H44" s="130"/>
      <c r="I44" s="130"/>
      <c r="J44" s="130"/>
      <c r="K44" s="130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</row>
    <row r="45" spans="1:31" x14ac:dyDescent="0.2">
      <c r="A45" s="111"/>
      <c r="B45" s="111"/>
      <c r="C45" s="130"/>
      <c r="D45" s="130"/>
      <c r="E45" s="130"/>
      <c r="F45" s="130"/>
      <c r="G45" s="130"/>
      <c r="H45" s="130"/>
      <c r="I45" s="130"/>
      <c r="J45" s="130"/>
      <c r="K45" s="13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</row>
    <row r="46" spans="1:31" x14ac:dyDescent="0.2">
      <c r="A46" s="111"/>
      <c r="B46" s="111"/>
      <c r="C46" s="130"/>
      <c r="D46" s="130"/>
      <c r="E46" s="130"/>
      <c r="F46" s="130"/>
      <c r="G46" s="130"/>
      <c r="H46" s="130"/>
      <c r="I46" s="130"/>
      <c r="J46" s="130"/>
      <c r="K46" s="13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</row>
    <row r="47" spans="1:31" x14ac:dyDescent="0.2">
      <c r="A47" s="111"/>
      <c r="B47" s="111"/>
      <c r="C47" s="130"/>
      <c r="D47" s="130"/>
      <c r="E47" s="130"/>
      <c r="F47" s="130"/>
      <c r="G47" s="130"/>
      <c r="H47" s="130"/>
      <c r="I47" s="130"/>
      <c r="J47" s="130"/>
      <c r="K47" s="13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</row>
    <row r="48" spans="1:31" x14ac:dyDescent="0.2">
      <c r="A48" s="111"/>
      <c r="B48" s="111"/>
      <c r="C48" s="130"/>
      <c r="D48" s="130"/>
      <c r="E48" s="130"/>
      <c r="F48" s="130"/>
      <c r="G48" s="130"/>
      <c r="H48" s="130"/>
      <c r="I48" s="130"/>
      <c r="J48" s="130"/>
      <c r="K48" s="130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</row>
    <row r="49" spans="1:31" x14ac:dyDescent="0.2">
      <c r="A49" s="111"/>
      <c r="B49" s="111"/>
      <c r="C49" s="130"/>
      <c r="D49" s="130"/>
      <c r="E49" s="130"/>
      <c r="F49" s="130"/>
      <c r="G49" s="130"/>
      <c r="H49" s="130"/>
      <c r="I49" s="130"/>
      <c r="J49" s="130"/>
      <c r="K49" s="13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</row>
    <row r="50" spans="1:31" x14ac:dyDescent="0.2">
      <c r="A50" s="111"/>
      <c r="B50" s="111"/>
      <c r="C50" s="130"/>
      <c r="D50" s="130"/>
      <c r="E50" s="130"/>
      <c r="F50" s="130"/>
      <c r="G50" s="130"/>
      <c r="H50" s="130"/>
      <c r="I50" s="130"/>
      <c r="J50" s="130"/>
      <c r="K50" s="130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</row>
    <row r="51" spans="1:31" x14ac:dyDescent="0.2">
      <c r="A51" s="111"/>
      <c r="B51" s="111"/>
      <c r="C51" s="130"/>
      <c r="D51" s="130"/>
      <c r="E51" s="130"/>
      <c r="F51" s="130"/>
      <c r="G51" s="130"/>
      <c r="H51" s="130"/>
      <c r="I51" s="130"/>
      <c r="J51" s="130"/>
      <c r="K51" s="130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</row>
    <row r="52" spans="1:31" x14ac:dyDescent="0.2">
      <c r="A52" s="111"/>
      <c r="B52" s="111"/>
      <c r="C52" s="130"/>
      <c r="D52" s="130"/>
      <c r="E52" s="130"/>
      <c r="F52" s="130"/>
      <c r="G52" s="130"/>
      <c r="H52" s="130"/>
      <c r="I52" s="130"/>
      <c r="J52" s="130"/>
      <c r="K52" s="130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</row>
    <row r="53" spans="1:31" x14ac:dyDescent="0.2">
      <c r="A53" s="111"/>
      <c r="B53" s="111"/>
      <c r="C53" s="130"/>
      <c r="D53" s="130"/>
      <c r="E53" s="130"/>
      <c r="F53" s="130"/>
      <c r="G53" s="130"/>
      <c r="H53" s="130"/>
      <c r="I53" s="130"/>
      <c r="J53" s="130"/>
      <c r="K53" s="130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</row>
    <row r="54" spans="1:31" x14ac:dyDescent="0.2">
      <c r="A54" s="111"/>
      <c r="B54" s="111"/>
      <c r="C54" s="130"/>
      <c r="D54" s="130"/>
      <c r="E54" s="130"/>
      <c r="F54" s="130"/>
      <c r="G54" s="130"/>
      <c r="H54" s="130"/>
      <c r="I54" s="130"/>
      <c r="J54" s="130"/>
      <c r="K54" s="130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</row>
    <row r="55" spans="1:31" x14ac:dyDescent="0.2">
      <c r="A55" s="111"/>
      <c r="B55" s="111"/>
      <c r="C55" s="130"/>
      <c r="D55" s="130"/>
      <c r="E55" s="130"/>
      <c r="F55" s="130"/>
      <c r="G55" s="130"/>
      <c r="H55" s="130"/>
      <c r="I55" s="130"/>
      <c r="J55" s="130"/>
      <c r="K55" s="130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</row>
    <row r="56" spans="1:31" x14ac:dyDescent="0.2">
      <c r="A56" s="111"/>
      <c r="B56" s="111"/>
      <c r="C56" s="130"/>
      <c r="D56" s="130"/>
      <c r="E56" s="130"/>
      <c r="F56" s="130"/>
      <c r="G56" s="130"/>
      <c r="H56" s="130"/>
      <c r="I56" s="130"/>
      <c r="J56" s="130"/>
      <c r="K56" s="130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</row>
    <row r="57" spans="1:31" x14ac:dyDescent="0.2">
      <c r="A57" s="111"/>
      <c r="B57" s="111"/>
      <c r="C57" s="130"/>
      <c r="D57" s="130"/>
      <c r="E57" s="130"/>
      <c r="F57" s="130"/>
      <c r="G57" s="130"/>
      <c r="H57" s="130"/>
      <c r="I57" s="130"/>
      <c r="J57" s="130"/>
      <c r="K57" s="130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1" x14ac:dyDescent="0.2">
      <c r="A58" s="111"/>
      <c r="B58" s="111"/>
      <c r="C58" s="130"/>
      <c r="D58" s="130"/>
      <c r="E58" s="130"/>
      <c r="F58" s="130"/>
      <c r="G58" s="130"/>
      <c r="H58" s="130"/>
      <c r="I58" s="130"/>
      <c r="J58" s="130"/>
      <c r="K58" s="13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1" x14ac:dyDescent="0.2">
      <c r="A59" s="111"/>
      <c r="B59" s="111"/>
      <c r="C59" s="130"/>
      <c r="D59" s="130"/>
      <c r="E59" s="130"/>
      <c r="F59" s="130"/>
      <c r="G59" s="130"/>
      <c r="H59" s="130"/>
      <c r="I59" s="130"/>
      <c r="J59" s="130"/>
      <c r="K59" s="130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</row>
    <row r="60" spans="1:31" x14ac:dyDescent="0.2">
      <c r="A60" s="111"/>
      <c r="B60" s="111"/>
      <c r="C60" s="130"/>
      <c r="D60" s="130"/>
      <c r="E60" s="130"/>
      <c r="F60" s="130"/>
      <c r="G60" s="130"/>
      <c r="H60" s="130"/>
      <c r="I60" s="130"/>
      <c r="J60" s="130"/>
      <c r="K60" s="13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</row>
    <row r="61" spans="1:31" x14ac:dyDescent="0.2">
      <c r="A61" s="111"/>
      <c r="B61" s="111"/>
      <c r="C61" s="130"/>
      <c r="D61" s="130"/>
      <c r="E61" s="130"/>
      <c r="F61" s="130"/>
      <c r="G61" s="130"/>
      <c r="H61" s="130"/>
      <c r="I61" s="130"/>
      <c r="J61" s="130"/>
      <c r="K61" s="13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</row>
    <row r="62" spans="1:31" x14ac:dyDescent="0.2">
      <c r="A62" s="111"/>
      <c r="B62" s="111"/>
      <c r="C62" s="130"/>
      <c r="D62" s="130"/>
      <c r="E62" s="130"/>
      <c r="F62" s="130"/>
      <c r="G62" s="130"/>
      <c r="H62" s="130"/>
      <c r="I62" s="130"/>
      <c r="J62" s="130"/>
      <c r="K62" s="130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</row>
    <row r="63" spans="1:31" x14ac:dyDescent="0.2">
      <c r="A63" s="111"/>
      <c r="B63" s="111"/>
      <c r="C63" s="130"/>
      <c r="D63" s="130"/>
      <c r="E63" s="130"/>
      <c r="F63" s="130"/>
      <c r="G63" s="130"/>
      <c r="H63" s="130"/>
      <c r="I63" s="130"/>
      <c r="J63" s="130"/>
      <c r="K63" s="130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</row>
    <row r="64" spans="1:31" x14ac:dyDescent="0.2">
      <c r="A64" s="111"/>
      <c r="B64" s="111"/>
      <c r="C64" s="130"/>
      <c r="D64" s="130"/>
      <c r="E64" s="130"/>
      <c r="F64" s="130"/>
      <c r="G64" s="130"/>
      <c r="H64" s="130"/>
      <c r="I64" s="130"/>
      <c r="J64" s="130"/>
      <c r="K64" s="130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</row>
    <row r="65" spans="1:31" x14ac:dyDescent="0.2">
      <c r="A65" s="111"/>
      <c r="B65" s="111"/>
      <c r="C65" s="130"/>
      <c r="D65" s="130"/>
      <c r="E65" s="130"/>
      <c r="F65" s="130"/>
      <c r="G65" s="130"/>
      <c r="H65" s="130"/>
      <c r="I65" s="130"/>
      <c r="J65" s="130"/>
      <c r="K65" s="130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</row>
    <row r="66" spans="1:31" x14ac:dyDescent="0.2">
      <c r="A66" s="111"/>
      <c r="B66" s="111"/>
      <c r="C66" s="130"/>
      <c r="D66" s="130"/>
      <c r="E66" s="130"/>
      <c r="F66" s="130"/>
      <c r="G66" s="130"/>
      <c r="H66" s="130"/>
      <c r="I66" s="130"/>
      <c r="J66" s="130"/>
      <c r="K66" s="13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31" x14ac:dyDescent="0.2">
      <c r="A67" s="111"/>
      <c r="B67" s="111"/>
      <c r="C67" s="130"/>
      <c r="D67" s="130"/>
      <c r="E67" s="130"/>
      <c r="F67" s="130"/>
      <c r="G67" s="130"/>
      <c r="H67" s="130"/>
      <c r="I67" s="130"/>
      <c r="J67" s="130"/>
      <c r="K67" s="130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31" x14ac:dyDescent="0.2">
      <c r="A68" s="111"/>
      <c r="B68" s="111"/>
      <c r="C68" s="130"/>
      <c r="D68" s="130"/>
      <c r="E68" s="130"/>
      <c r="F68" s="130"/>
      <c r="G68" s="130"/>
      <c r="H68" s="130"/>
      <c r="I68" s="130"/>
      <c r="J68" s="130"/>
      <c r="K68" s="130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</row>
    <row r="69" spans="1:31" x14ac:dyDescent="0.2">
      <c r="A69" s="111"/>
      <c r="B69" s="111"/>
      <c r="C69" s="130"/>
      <c r="D69" s="130"/>
      <c r="E69" s="130"/>
      <c r="F69" s="130"/>
      <c r="G69" s="130"/>
      <c r="H69" s="130"/>
      <c r="I69" s="130"/>
      <c r="J69" s="130"/>
      <c r="K69" s="130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</row>
    <row r="70" spans="1:31" x14ac:dyDescent="0.2">
      <c r="A70" s="111"/>
      <c r="B70" s="111"/>
      <c r="C70" s="130"/>
      <c r="D70" s="130"/>
      <c r="E70" s="130"/>
      <c r="F70" s="130"/>
      <c r="G70" s="130"/>
      <c r="H70" s="130"/>
      <c r="I70" s="130"/>
      <c r="J70" s="130"/>
      <c r="K70" s="130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</row>
    <row r="71" spans="1:31" x14ac:dyDescent="0.2">
      <c r="A71" s="111"/>
      <c r="B71" s="111"/>
      <c r="C71" s="130"/>
      <c r="D71" s="130"/>
      <c r="E71" s="130"/>
      <c r="F71" s="130"/>
      <c r="G71" s="130"/>
      <c r="H71" s="130"/>
      <c r="I71" s="130"/>
      <c r="J71" s="130"/>
      <c r="K71" s="130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</row>
    <row r="72" spans="1:31" x14ac:dyDescent="0.2">
      <c r="A72" s="111"/>
      <c r="B72" s="111"/>
      <c r="C72" s="130"/>
      <c r="D72" s="130"/>
      <c r="E72" s="130"/>
      <c r="F72" s="130"/>
      <c r="G72" s="130"/>
      <c r="H72" s="130"/>
      <c r="I72" s="130"/>
      <c r="J72" s="130"/>
      <c r="K72" s="130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</row>
    <row r="73" spans="1:31" x14ac:dyDescent="0.2">
      <c r="A73" s="111"/>
      <c r="B73" s="111"/>
      <c r="C73" s="130"/>
      <c r="D73" s="130"/>
      <c r="E73" s="130"/>
      <c r="F73" s="130"/>
      <c r="G73" s="130"/>
      <c r="H73" s="130"/>
      <c r="I73" s="130"/>
      <c r="J73" s="130"/>
      <c r="K73" s="130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</row>
    <row r="74" spans="1:31" x14ac:dyDescent="0.2">
      <c r="A74" s="111"/>
      <c r="B74" s="111"/>
      <c r="C74" s="130"/>
      <c r="D74" s="130"/>
      <c r="E74" s="130"/>
      <c r="F74" s="130"/>
      <c r="G74" s="130"/>
      <c r="H74" s="130"/>
      <c r="I74" s="130"/>
      <c r="J74" s="130"/>
      <c r="K74" s="130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</row>
    <row r="75" spans="1:31" x14ac:dyDescent="0.2">
      <c r="A75" s="111"/>
      <c r="B75" s="111"/>
      <c r="C75" s="130"/>
      <c r="D75" s="130"/>
      <c r="E75" s="130"/>
      <c r="F75" s="130"/>
      <c r="G75" s="130"/>
      <c r="H75" s="130"/>
      <c r="I75" s="130"/>
      <c r="J75" s="130"/>
      <c r="K75" s="130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</row>
    <row r="76" spans="1:31" x14ac:dyDescent="0.2">
      <c r="A76" s="111"/>
      <c r="B76" s="111"/>
      <c r="C76" s="130"/>
      <c r="D76" s="130"/>
      <c r="E76" s="130"/>
      <c r="F76" s="130"/>
      <c r="G76" s="130"/>
      <c r="H76" s="130"/>
      <c r="I76" s="130"/>
      <c r="J76" s="130"/>
      <c r="K76" s="130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</row>
    <row r="77" spans="1:31" x14ac:dyDescent="0.2">
      <c r="A77" s="111"/>
      <c r="B77" s="111"/>
      <c r="C77" s="130"/>
      <c r="D77" s="130"/>
      <c r="E77" s="130"/>
      <c r="F77" s="130"/>
      <c r="G77" s="130"/>
      <c r="H77" s="130"/>
      <c r="I77" s="130"/>
      <c r="J77" s="130"/>
      <c r="K77" s="130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</row>
    <row r="78" spans="1:31" x14ac:dyDescent="0.2">
      <c r="A78" s="111"/>
      <c r="B78" s="111"/>
      <c r="C78" s="130"/>
      <c r="D78" s="130"/>
      <c r="E78" s="130"/>
      <c r="F78" s="130"/>
      <c r="G78" s="130"/>
      <c r="H78" s="130"/>
      <c r="I78" s="130"/>
      <c r="J78" s="130"/>
      <c r="K78" s="130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</row>
    <row r="79" spans="1:31" x14ac:dyDescent="0.2">
      <c r="A79" s="111"/>
      <c r="B79" s="111"/>
      <c r="C79" s="130"/>
      <c r="D79" s="130"/>
      <c r="E79" s="130"/>
      <c r="F79" s="130"/>
      <c r="G79" s="130"/>
      <c r="H79" s="130"/>
      <c r="I79" s="130"/>
      <c r="J79" s="130"/>
      <c r="K79" s="130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</row>
    <row r="80" spans="1:31" x14ac:dyDescent="0.2">
      <c r="A80" s="111"/>
      <c r="B80" s="111"/>
      <c r="C80" s="130"/>
      <c r="D80" s="130"/>
      <c r="E80" s="130"/>
      <c r="F80" s="130"/>
      <c r="G80" s="130"/>
      <c r="H80" s="130"/>
      <c r="I80" s="130"/>
      <c r="J80" s="130"/>
      <c r="K80" s="130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</row>
    <row r="81" spans="1:31" x14ac:dyDescent="0.2">
      <c r="A81" s="111"/>
      <c r="B81" s="111"/>
      <c r="C81" s="130"/>
      <c r="D81" s="130"/>
      <c r="E81" s="130"/>
      <c r="F81" s="130"/>
      <c r="G81" s="130"/>
      <c r="H81" s="130"/>
      <c r="I81" s="130"/>
      <c r="J81" s="130"/>
      <c r="K81" s="130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</row>
    <row r="82" spans="1:31" x14ac:dyDescent="0.2">
      <c r="A82" s="111"/>
      <c r="B82" s="111"/>
      <c r="C82" s="130"/>
      <c r="D82" s="130"/>
      <c r="E82" s="130"/>
      <c r="F82" s="130"/>
      <c r="G82" s="130"/>
      <c r="H82" s="130"/>
      <c r="I82" s="130"/>
      <c r="J82" s="130"/>
      <c r="K82" s="130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</row>
    <row r="83" spans="1:31" x14ac:dyDescent="0.2">
      <c r="A83" s="111"/>
      <c r="B83" s="111"/>
      <c r="C83" s="130"/>
      <c r="D83" s="130"/>
      <c r="E83" s="130"/>
      <c r="F83" s="130"/>
      <c r="G83" s="130"/>
      <c r="H83" s="130"/>
      <c r="I83" s="130"/>
      <c r="J83" s="130"/>
      <c r="K83" s="130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</row>
    <row r="84" spans="1:31" x14ac:dyDescent="0.2">
      <c r="A84" s="111"/>
      <c r="B84" s="111"/>
      <c r="C84" s="130"/>
      <c r="D84" s="130"/>
      <c r="E84" s="130"/>
      <c r="F84" s="130"/>
      <c r="G84" s="130"/>
      <c r="H84" s="130"/>
      <c r="I84" s="130"/>
      <c r="J84" s="130"/>
      <c r="K84" s="130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</row>
    <row r="85" spans="1:31" x14ac:dyDescent="0.2">
      <c r="A85" s="111"/>
      <c r="B85" s="111"/>
      <c r="C85" s="130"/>
      <c r="D85" s="130"/>
      <c r="E85" s="130"/>
      <c r="F85" s="130"/>
      <c r="G85" s="130"/>
      <c r="H85" s="130"/>
      <c r="I85" s="130"/>
      <c r="J85" s="130"/>
      <c r="K85" s="130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</row>
    <row r="86" spans="1:31" x14ac:dyDescent="0.2">
      <c r="A86" s="111"/>
      <c r="B86" s="111"/>
      <c r="C86" s="130"/>
      <c r="D86" s="130"/>
      <c r="E86" s="130"/>
      <c r="F86" s="130"/>
      <c r="G86" s="130"/>
      <c r="H86" s="130"/>
      <c r="I86" s="130"/>
      <c r="J86" s="130"/>
      <c r="K86" s="130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</row>
    <row r="87" spans="1:31" x14ac:dyDescent="0.2">
      <c r="A87" s="111"/>
      <c r="B87" s="111"/>
      <c r="C87" s="130"/>
      <c r="D87" s="130"/>
      <c r="E87" s="130"/>
      <c r="F87" s="130"/>
      <c r="G87" s="130"/>
      <c r="H87" s="130"/>
      <c r="I87" s="130"/>
      <c r="J87" s="130"/>
      <c r="K87" s="130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</row>
    <row r="88" spans="1:31" x14ac:dyDescent="0.2">
      <c r="A88" s="111"/>
      <c r="B88" s="111"/>
      <c r="C88" s="130"/>
      <c r="D88" s="130"/>
      <c r="E88" s="130"/>
      <c r="F88" s="130"/>
      <c r="G88" s="130"/>
      <c r="H88" s="130"/>
      <c r="I88" s="130"/>
      <c r="J88" s="130"/>
      <c r="K88" s="130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</row>
    <row r="89" spans="1:31" x14ac:dyDescent="0.2">
      <c r="A89" s="111"/>
      <c r="B89" s="111"/>
      <c r="C89" s="130"/>
      <c r="D89" s="130"/>
      <c r="E89" s="130"/>
      <c r="F89" s="130"/>
      <c r="G89" s="130"/>
      <c r="H89" s="130"/>
      <c r="I89" s="130"/>
      <c r="J89" s="130"/>
      <c r="K89" s="130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</row>
    <row r="90" spans="1:31" x14ac:dyDescent="0.2">
      <c r="A90" s="111"/>
      <c r="B90" s="111"/>
      <c r="C90" s="130"/>
      <c r="D90" s="130"/>
      <c r="E90" s="130"/>
      <c r="F90" s="130"/>
      <c r="G90" s="130"/>
      <c r="H90" s="130"/>
      <c r="I90" s="130"/>
      <c r="J90" s="130"/>
      <c r="K90" s="130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</row>
    <row r="91" spans="1:31" x14ac:dyDescent="0.2">
      <c r="A91" s="111"/>
      <c r="B91" s="111"/>
      <c r="C91" s="130"/>
      <c r="D91" s="130"/>
      <c r="E91" s="130"/>
      <c r="F91" s="130"/>
      <c r="G91" s="130"/>
      <c r="H91" s="130"/>
      <c r="I91" s="130"/>
      <c r="J91" s="130"/>
      <c r="K91" s="130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</row>
    <row r="92" spans="1:31" x14ac:dyDescent="0.2">
      <c r="A92" s="111"/>
      <c r="B92" s="111"/>
      <c r="C92" s="130"/>
      <c r="D92" s="130"/>
      <c r="E92" s="130"/>
      <c r="F92" s="130"/>
      <c r="G92" s="130"/>
      <c r="H92" s="130"/>
      <c r="I92" s="130"/>
      <c r="J92" s="130"/>
      <c r="K92" s="130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</row>
    <row r="93" spans="1:31" x14ac:dyDescent="0.2">
      <c r="A93" s="111"/>
      <c r="B93" s="111"/>
      <c r="C93" s="130"/>
      <c r="D93" s="130"/>
      <c r="E93" s="130"/>
      <c r="F93" s="130"/>
      <c r="G93" s="130"/>
      <c r="H93" s="130"/>
      <c r="I93" s="130"/>
      <c r="J93" s="130"/>
      <c r="K93" s="130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</row>
    <row r="94" spans="1:31" x14ac:dyDescent="0.2">
      <c r="A94" s="111"/>
      <c r="B94" s="111"/>
      <c r="C94" s="130"/>
      <c r="D94" s="130"/>
      <c r="E94" s="130"/>
      <c r="F94" s="130"/>
      <c r="G94" s="130"/>
      <c r="H94" s="130"/>
      <c r="I94" s="130"/>
      <c r="J94" s="130"/>
      <c r="K94" s="130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</row>
    <row r="95" spans="1:31" x14ac:dyDescent="0.2">
      <c r="A95" s="111"/>
      <c r="B95" s="111"/>
      <c r="C95" s="130"/>
      <c r="D95" s="130"/>
      <c r="E95" s="130"/>
      <c r="F95" s="130"/>
      <c r="G95" s="130"/>
      <c r="H95" s="130"/>
      <c r="I95" s="130"/>
      <c r="J95" s="130"/>
      <c r="K95" s="130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</row>
    <row r="96" spans="1:31" x14ac:dyDescent="0.2">
      <c r="A96" s="111"/>
      <c r="B96" s="111"/>
      <c r="C96" s="130"/>
      <c r="D96" s="130"/>
      <c r="E96" s="130"/>
      <c r="F96" s="130"/>
      <c r="G96" s="130"/>
      <c r="H96" s="130"/>
      <c r="I96" s="130"/>
      <c r="J96" s="130"/>
      <c r="K96" s="130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</row>
    <row r="97" spans="1:31" x14ac:dyDescent="0.2">
      <c r="A97" s="111"/>
      <c r="B97" s="111"/>
      <c r="C97" s="130"/>
      <c r="D97" s="130"/>
      <c r="E97" s="130"/>
      <c r="F97" s="130"/>
      <c r="G97" s="130"/>
      <c r="H97" s="130"/>
      <c r="I97" s="130"/>
      <c r="J97" s="130"/>
      <c r="K97" s="130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</row>
    <row r="98" spans="1:31" x14ac:dyDescent="0.2">
      <c r="A98" s="111"/>
      <c r="B98" s="111"/>
      <c r="C98" s="130"/>
      <c r="D98" s="130"/>
      <c r="E98" s="130"/>
      <c r="F98" s="130"/>
      <c r="G98" s="130"/>
      <c r="H98" s="130"/>
      <c r="I98" s="130"/>
      <c r="J98" s="130"/>
      <c r="K98" s="130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</row>
    <row r="99" spans="1:31" x14ac:dyDescent="0.2">
      <c r="A99" s="111"/>
      <c r="B99" s="111"/>
      <c r="C99" s="130"/>
      <c r="D99" s="130"/>
      <c r="E99" s="130"/>
      <c r="F99" s="130"/>
      <c r="G99" s="130"/>
      <c r="H99" s="130"/>
      <c r="I99" s="130"/>
      <c r="J99" s="130"/>
      <c r="K99" s="130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</row>
    <row r="100" spans="1:31" x14ac:dyDescent="0.2">
      <c r="A100" s="111"/>
      <c r="B100" s="111"/>
      <c r="C100" s="130"/>
      <c r="D100" s="130"/>
      <c r="E100" s="130"/>
      <c r="F100" s="130"/>
      <c r="G100" s="130"/>
      <c r="H100" s="130"/>
      <c r="I100" s="130"/>
      <c r="J100" s="130"/>
      <c r="K100" s="130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</row>
  </sheetData>
  <customSheetViews>
    <customSheetView guid="{48D17912-7AA6-446B-8282-2706EDDFDC3E}" scale="90" showGridLines="0" hiddenRows="1" hiddenColumns="1">
      <pane xSplit="2" ySplit="1" topLeftCell="C2" activePane="bottomRight" state="frozen"/>
      <selection pane="bottomRight" activeCell="C2" sqref="C2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35:K35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59974974822229687"/>
  </sheetPr>
  <dimension ref="A1:M43"/>
  <sheetViews>
    <sheetView topLeftCell="A18"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6.5" style="132" customWidth="1"/>
    <col min="4" max="4" width="7.1640625" style="132" hidden="1" customWidth="1"/>
    <col min="5" max="7" width="14.5" style="132" customWidth="1"/>
    <col min="8" max="8" width="13.83203125" style="132" customWidth="1"/>
    <col min="9" max="10" width="14.5" style="132" customWidth="1"/>
    <col min="11" max="11" width="17.5" style="132" customWidth="1"/>
    <col min="12" max="16384" width="9" style="3"/>
  </cols>
  <sheetData>
    <row r="1" spans="1:13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11"/>
      <c r="M1" s="111"/>
    </row>
    <row r="2" spans="1:13" ht="11.25" customHeight="1" x14ac:dyDescent="0.2">
      <c r="A2" s="111"/>
      <c r="B2" s="111"/>
      <c r="C2" s="28" t="s">
        <v>517</v>
      </c>
      <c r="D2" s="130"/>
      <c r="E2" s="130"/>
      <c r="F2" s="130"/>
      <c r="G2" s="130"/>
      <c r="H2" s="130"/>
      <c r="I2" s="130"/>
      <c r="J2" s="130"/>
      <c r="K2" s="130"/>
      <c r="L2" s="111"/>
      <c r="M2" s="111"/>
    </row>
    <row r="3" spans="1:13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11"/>
      <c r="M3" s="111"/>
    </row>
    <row r="4" spans="1:13" ht="34.5" thickBot="1" x14ac:dyDescent="0.25">
      <c r="A4" s="111"/>
      <c r="B4" s="111"/>
      <c r="C4" s="112" t="e">
        <f>_entity&amp;CHAR(10)&amp;_asatdateFR&amp;CHAR(10)&amp;_multiplierFR</f>
        <v>#REF!</v>
      </c>
      <c r="D4" s="112"/>
      <c r="E4" s="119" t="s">
        <v>708</v>
      </c>
      <c r="F4" s="415" t="s">
        <v>518</v>
      </c>
      <c r="G4" s="415"/>
      <c r="H4" s="415"/>
      <c r="I4" s="415"/>
      <c r="J4" s="415"/>
      <c r="K4" s="32" t="s">
        <v>519</v>
      </c>
      <c r="L4" s="111"/>
      <c r="M4" s="111"/>
    </row>
    <row r="5" spans="1:13" hidden="1" x14ac:dyDescent="0.2">
      <c r="A5" s="111"/>
      <c r="B5" s="111"/>
      <c r="C5" s="208"/>
      <c r="D5" s="184"/>
      <c r="E5" s="185" t="s">
        <v>189</v>
      </c>
      <c r="F5" s="185" t="s">
        <v>190</v>
      </c>
      <c r="G5" s="185" t="s">
        <v>191</v>
      </c>
      <c r="H5" s="185" t="s">
        <v>192</v>
      </c>
      <c r="I5" s="185" t="s">
        <v>193</v>
      </c>
      <c r="J5" s="185" t="s">
        <v>222</v>
      </c>
      <c r="K5" s="185" t="s">
        <v>235</v>
      </c>
      <c r="L5" s="111"/>
      <c r="M5" s="111"/>
    </row>
    <row r="6" spans="1:13" ht="22.5" x14ac:dyDescent="0.2">
      <c r="A6" s="111"/>
      <c r="B6" s="111"/>
      <c r="C6" s="271"/>
      <c r="D6" s="201" t="s">
        <v>196</v>
      </c>
      <c r="E6" s="255"/>
      <c r="F6" s="210" t="s">
        <v>520</v>
      </c>
      <c r="G6" s="210" t="s">
        <v>521</v>
      </c>
      <c r="H6" s="210" t="s">
        <v>522</v>
      </c>
      <c r="I6" s="210" t="s">
        <v>523</v>
      </c>
      <c r="J6" s="210" t="s">
        <v>524</v>
      </c>
      <c r="K6" s="255"/>
      <c r="L6" s="111"/>
      <c r="M6" s="111"/>
    </row>
    <row r="7" spans="1:13" hidden="1" x14ac:dyDescent="0.2">
      <c r="A7" s="111"/>
      <c r="B7" s="111"/>
      <c r="C7" s="209"/>
      <c r="D7" s="211"/>
      <c r="E7" s="212" t="s">
        <v>236</v>
      </c>
      <c r="F7" s="212" t="s">
        <v>237</v>
      </c>
      <c r="G7" s="212" t="s">
        <v>286</v>
      </c>
      <c r="H7" s="212" t="s">
        <v>287</v>
      </c>
      <c r="I7" s="212" t="s">
        <v>238</v>
      </c>
      <c r="J7" s="212" t="s">
        <v>259</v>
      </c>
      <c r="K7" s="212" t="s">
        <v>260</v>
      </c>
      <c r="L7" s="111"/>
      <c r="M7" s="111"/>
    </row>
    <row r="8" spans="1:13" x14ac:dyDescent="0.2">
      <c r="A8" s="111"/>
      <c r="B8" s="111"/>
      <c r="C8" s="200" t="s">
        <v>486</v>
      </c>
      <c r="D8" s="201"/>
      <c r="E8" s="272"/>
      <c r="F8" s="272"/>
      <c r="G8" s="272"/>
      <c r="H8" s="272"/>
      <c r="I8" s="272"/>
      <c r="J8" s="272"/>
      <c r="K8" s="214"/>
      <c r="L8" s="111"/>
      <c r="M8" s="111"/>
    </row>
    <row r="9" spans="1:13" x14ac:dyDescent="0.2">
      <c r="A9" s="111"/>
      <c r="B9" s="111"/>
      <c r="C9" s="250" t="s">
        <v>487</v>
      </c>
      <c r="D9" s="251" t="s">
        <v>68</v>
      </c>
      <c r="E9" s="150">
        <f>S.05.02_1_EN!E9</f>
        <v>0</v>
      </c>
      <c r="F9" s="150">
        <f>S.05.02_1_EN!F9</f>
        <v>0</v>
      </c>
      <c r="G9" s="150">
        <f>S.05.02_1_EN!G9</f>
        <v>0</v>
      </c>
      <c r="H9" s="150">
        <f>S.05.02_1_EN!H9</f>
        <v>0</v>
      </c>
      <c r="I9" s="150">
        <f>S.05.02_1_EN!I9</f>
        <v>0</v>
      </c>
      <c r="J9" s="150">
        <f>S.05.02_1_EN!J9</f>
        <v>0</v>
      </c>
      <c r="K9" s="149">
        <f>S.05.02_1_EN!K9</f>
        <v>0</v>
      </c>
      <c r="L9" s="111"/>
      <c r="M9" s="111"/>
    </row>
    <row r="10" spans="1:13" x14ac:dyDescent="0.2">
      <c r="A10" s="111"/>
      <c r="B10" s="111"/>
      <c r="C10" s="189" t="s">
        <v>488</v>
      </c>
      <c r="D10" s="190" t="s">
        <v>70</v>
      </c>
      <c r="E10" s="154">
        <f>S.05.02_1_EN!E10</f>
        <v>133486</v>
      </c>
      <c r="F10" s="154">
        <f>S.05.02_1_EN!F10</f>
        <v>479386</v>
      </c>
      <c r="G10" s="154">
        <f>S.05.02_1_EN!G10</f>
        <v>33887</v>
      </c>
      <c r="H10" s="154">
        <f>S.05.02_1_EN!H10</f>
        <v>41115</v>
      </c>
      <c r="I10" s="154">
        <f>S.05.02_1_EN!I10</f>
        <v>10218</v>
      </c>
      <c r="J10" s="154">
        <f>S.05.02_1_EN!J10</f>
        <v>26949</v>
      </c>
      <c r="K10" s="153">
        <f>S.05.02_1_EN!K10</f>
        <v>725041</v>
      </c>
      <c r="L10" s="111"/>
      <c r="M10" s="111"/>
    </row>
    <row r="11" spans="1:13" x14ac:dyDescent="0.2">
      <c r="A11" s="111"/>
      <c r="B11" s="111"/>
      <c r="C11" s="189" t="s">
        <v>489</v>
      </c>
      <c r="D11" s="190" t="s">
        <v>72</v>
      </c>
      <c r="E11" s="154">
        <f>S.05.02_1_EN!E11</f>
        <v>-86416</v>
      </c>
      <c r="F11" s="154">
        <f>S.05.02_1_EN!F11</f>
        <v>33404</v>
      </c>
      <c r="G11" s="154">
        <f>S.05.02_1_EN!G11</f>
        <v>70749</v>
      </c>
      <c r="H11" s="154">
        <f>S.05.02_1_EN!H11</f>
        <v>26520</v>
      </c>
      <c r="I11" s="154">
        <f>S.05.02_1_EN!I11</f>
        <v>47326</v>
      </c>
      <c r="J11" s="154">
        <f>S.05.02_1_EN!J11</f>
        <v>12616</v>
      </c>
      <c r="K11" s="153">
        <f>S.05.02_1_EN!K11</f>
        <v>104199</v>
      </c>
      <c r="L11" s="111"/>
      <c r="M11" s="111"/>
    </row>
    <row r="12" spans="1:13" x14ac:dyDescent="0.2">
      <c r="A12" s="111"/>
      <c r="B12" s="111"/>
      <c r="C12" s="291" t="s">
        <v>490</v>
      </c>
      <c r="D12" s="292" t="s">
        <v>73</v>
      </c>
      <c r="E12" s="228">
        <f>S.05.02_1_EN!E12</f>
        <v>0</v>
      </c>
      <c r="F12" s="228">
        <f>S.05.02_1_EN!F12</f>
        <v>470408</v>
      </c>
      <c r="G12" s="228">
        <f>S.05.02_1_EN!G12</f>
        <v>0</v>
      </c>
      <c r="H12" s="228">
        <f>S.05.02_1_EN!H12</f>
        <v>0</v>
      </c>
      <c r="I12" s="228">
        <f>S.05.02_1_EN!I12</f>
        <v>1</v>
      </c>
      <c r="J12" s="228">
        <f>S.05.02_1_EN!J12</f>
        <v>70</v>
      </c>
      <c r="K12" s="240">
        <f>S.05.02_1_EN!K12</f>
        <v>470479</v>
      </c>
      <c r="L12" s="111"/>
      <c r="M12" s="111"/>
    </row>
    <row r="13" spans="1:13" x14ac:dyDescent="0.2">
      <c r="A13" s="111"/>
      <c r="B13" s="111"/>
      <c r="C13" s="289" t="s">
        <v>491</v>
      </c>
      <c r="D13" s="211" t="s">
        <v>84</v>
      </c>
      <c r="E13" s="290">
        <f>S.05.02_1_EN!E13</f>
        <v>47070</v>
      </c>
      <c r="F13" s="290">
        <f>S.05.02_1_EN!F13</f>
        <v>42382</v>
      </c>
      <c r="G13" s="290">
        <f>S.05.02_1_EN!G13</f>
        <v>104636</v>
      </c>
      <c r="H13" s="290">
        <f>S.05.02_1_EN!H13</f>
        <v>67635</v>
      </c>
      <c r="I13" s="290">
        <f>S.05.02_1_EN!I13</f>
        <v>57543</v>
      </c>
      <c r="J13" s="290">
        <f>S.05.02_1_EN!J13</f>
        <v>39495</v>
      </c>
      <c r="K13" s="297">
        <f>S.05.02_1_EN!K13</f>
        <v>358761</v>
      </c>
      <c r="L13" s="111"/>
      <c r="M13" s="111"/>
    </row>
    <row r="14" spans="1:13" x14ac:dyDescent="0.2">
      <c r="A14" s="111"/>
      <c r="B14" s="111"/>
      <c r="C14" s="200" t="s">
        <v>492</v>
      </c>
      <c r="D14" s="201"/>
      <c r="E14" s="272"/>
      <c r="F14" s="272"/>
      <c r="G14" s="272"/>
      <c r="H14" s="272"/>
      <c r="I14" s="272"/>
      <c r="J14" s="272"/>
      <c r="K14" s="214"/>
      <c r="L14" s="111"/>
      <c r="M14" s="111"/>
    </row>
    <row r="15" spans="1:13" x14ac:dyDescent="0.2">
      <c r="A15" s="111"/>
      <c r="B15" s="111"/>
      <c r="C15" s="191" t="s">
        <v>487</v>
      </c>
      <c r="D15" s="192" t="s">
        <v>86</v>
      </c>
      <c r="E15" s="193">
        <f>S.05.02_1_EN!E15</f>
        <v>0</v>
      </c>
      <c r="F15" s="193">
        <f>S.05.02_1_EN!F15</f>
        <v>0</v>
      </c>
      <c r="G15" s="193">
        <f>S.05.02_1_EN!G15</f>
        <v>0</v>
      </c>
      <c r="H15" s="193">
        <f>S.05.02_1_EN!H15</f>
        <v>0</v>
      </c>
      <c r="I15" s="193">
        <f>S.05.02_1_EN!I15</f>
        <v>0</v>
      </c>
      <c r="J15" s="193">
        <f>S.05.02_1_EN!J15</f>
        <v>0</v>
      </c>
      <c r="K15" s="203">
        <f>S.05.02_1_EN!K15</f>
        <v>0</v>
      </c>
      <c r="L15" s="111"/>
      <c r="M15" s="111"/>
    </row>
    <row r="16" spans="1:13" x14ac:dyDescent="0.2">
      <c r="A16" s="111"/>
      <c r="B16" s="111"/>
      <c r="C16" s="189" t="s">
        <v>488</v>
      </c>
      <c r="D16" s="190" t="s">
        <v>88</v>
      </c>
      <c r="E16" s="154">
        <f>S.05.02_1_EN!E16</f>
        <v>131859</v>
      </c>
      <c r="F16" s="154">
        <f>S.05.02_1_EN!F16</f>
        <v>475577</v>
      </c>
      <c r="G16" s="154">
        <f>S.05.02_1_EN!G16</f>
        <v>15138</v>
      </c>
      <c r="H16" s="154">
        <f>S.05.02_1_EN!H16</f>
        <v>16384</v>
      </c>
      <c r="I16" s="154">
        <f>S.05.02_1_EN!I16</f>
        <v>5551</v>
      </c>
      <c r="J16" s="154">
        <f>S.05.02_1_EN!J16</f>
        <v>26085</v>
      </c>
      <c r="K16" s="153">
        <f>S.05.02_1_EN!K16</f>
        <v>670594</v>
      </c>
      <c r="L16" s="111"/>
      <c r="M16" s="111"/>
    </row>
    <row r="17" spans="1:13" x14ac:dyDescent="0.2">
      <c r="A17" s="111"/>
      <c r="B17" s="111"/>
      <c r="C17" s="189" t="s">
        <v>489</v>
      </c>
      <c r="D17" s="190" t="s">
        <v>90</v>
      </c>
      <c r="E17" s="154">
        <f>S.05.02_1_EN!E17</f>
        <v>-85090</v>
      </c>
      <c r="F17" s="154">
        <f>S.05.02_1_EN!F17</f>
        <v>22943</v>
      </c>
      <c r="G17" s="154">
        <f>S.05.02_1_EN!G17</f>
        <v>71180</v>
      </c>
      <c r="H17" s="154">
        <f>S.05.02_1_EN!H17</f>
        <v>26745</v>
      </c>
      <c r="I17" s="154">
        <f>S.05.02_1_EN!I17</f>
        <v>47321</v>
      </c>
      <c r="J17" s="154">
        <f>S.05.02_1_EN!J17</f>
        <v>13709</v>
      </c>
      <c r="K17" s="153">
        <f>S.05.02_1_EN!K17</f>
        <v>96808</v>
      </c>
      <c r="L17" s="111"/>
      <c r="M17" s="111"/>
    </row>
    <row r="18" spans="1:13" x14ac:dyDescent="0.2">
      <c r="A18" s="111"/>
      <c r="B18" s="111"/>
      <c r="C18" s="291" t="s">
        <v>490</v>
      </c>
      <c r="D18" s="292" t="s">
        <v>92</v>
      </c>
      <c r="E18" s="228">
        <f>S.05.02_1_EN!E18</f>
        <v>0</v>
      </c>
      <c r="F18" s="228">
        <f>S.05.02_1_EN!F18</f>
        <v>402317</v>
      </c>
      <c r="G18" s="228">
        <f>S.05.02_1_EN!G18</f>
        <v>0</v>
      </c>
      <c r="H18" s="228">
        <f>S.05.02_1_EN!H18</f>
        <v>0</v>
      </c>
      <c r="I18" s="228">
        <f>S.05.02_1_EN!I18</f>
        <v>0</v>
      </c>
      <c r="J18" s="228">
        <f>S.05.02_1_EN!J18</f>
        <v>2</v>
      </c>
      <c r="K18" s="240">
        <f>S.05.02_1_EN!K18</f>
        <v>402319</v>
      </c>
      <c r="L18" s="111"/>
      <c r="M18" s="111"/>
    </row>
    <row r="19" spans="1:13" x14ac:dyDescent="0.2">
      <c r="A19" s="111"/>
      <c r="B19" s="111"/>
      <c r="C19" s="289" t="s">
        <v>491</v>
      </c>
      <c r="D19" s="211" t="s">
        <v>101</v>
      </c>
      <c r="E19" s="290">
        <f>S.05.02_1_EN!E19</f>
        <v>46769</v>
      </c>
      <c r="F19" s="290">
        <f>S.05.02_1_EN!F19</f>
        <v>96203</v>
      </c>
      <c r="G19" s="290">
        <f>S.05.02_1_EN!G19</f>
        <v>86318</v>
      </c>
      <c r="H19" s="290">
        <f>S.05.02_1_EN!H19</f>
        <v>43129</v>
      </c>
      <c r="I19" s="290">
        <f>S.05.02_1_EN!I19</f>
        <v>52872</v>
      </c>
      <c r="J19" s="290">
        <f>S.05.02_1_EN!J19</f>
        <v>39792</v>
      </c>
      <c r="K19" s="297">
        <f>S.05.02_1_EN!K19</f>
        <v>365083</v>
      </c>
      <c r="L19" s="111"/>
      <c r="M19" s="111"/>
    </row>
    <row r="20" spans="1:13" x14ac:dyDescent="0.2">
      <c r="A20" s="111"/>
      <c r="B20" s="111"/>
      <c r="C20" s="200" t="s">
        <v>493</v>
      </c>
      <c r="D20" s="201"/>
      <c r="E20" s="272"/>
      <c r="F20" s="272"/>
      <c r="G20" s="272"/>
      <c r="H20" s="272"/>
      <c r="I20" s="272"/>
      <c r="J20" s="272"/>
      <c r="K20" s="214"/>
      <c r="L20" s="111"/>
      <c r="M20" s="111"/>
    </row>
    <row r="21" spans="1:13" x14ac:dyDescent="0.2">
      <c r="A21" s="111"/>
      <c r="B21" s="111"/>
      <c r="C21" s="289" t="s">
        <v>487</v>
      </c>
      <c r="D21" s="211" t="s">
        <v>103</v>
      </c>
      <c r="E21" s="290">
        <f>S.05.02_1_EN!E21</f>
        <v>0</v>
      </c>
      <c r="F21" s="290">
        <f>S.05.02_1_EN!F21</f>
        <v>0</v>
      </c>
      <c r="G21" s="290">
        <f>S.05.02_1_EN!G21</f>
        <v>0</v>
      </c>
      <c r="H21" s="290">
        <f>S.05.02_1_EN!H21</f>
        <v>0</v>
      </c>
      <c r="I21" s="290">
        <f>S.05.02_1_EN!I21</f>
        <v>0</v>
      </c>
      <c r="J21" s="290">
        <f>S.05.02_1_EN!J21</f>
        <v>0</v>
      </c>
      <c r="K21" s="297">
        <f>S.05.02_1_EN!K21</f>
        <v>0</v>
      </c>
      <c r="L21" s="111"/>
      <c r="M21" s="111"/>
    </row>
    <row r="22" spans="1:13" x14ac:dyDescent="0.2">
      <c r="A22" s="111"/>
      <c r="B22" s="111"/>
      <c r="C22" s="189" t="s">
        <v>488</v>
      </c>
      <c r="D22" s="190" t="s">
        <v>105</v>
      </c>
      <c r="E22" s="154">
        <f>S.05.02_1_EN!E22</f>
        <v>64556</v>
      </c>
      <c r="F22" s="154">
        <f>S.05.02_1_EN!F22</f>
        <v>262969</v>
      </c>
      <c r="G22" s="154">
        <f>S.05.02_1_EN!G22</f>
        <v>12556</v>
      </c>
      <c r="H22" s="154">
        <f>S.05.02_1_EN!H22</f>
        <v>8405</v>
      </c>
      <c r="I22" s="154">
        <f>S.05.02_1_EN!I22</f>
        <v>4337</v>
      </c>
      <c r="J22" s="154">
        <f>S.05.02_1_EN!J22</f>
        <v>20152</v>
      </c>
      <c r="K22" s="153">
        <f>S.05.02_1_EN!K22</f>
        <v>372975</v>
      </c>
      <c r="L22" s="111"/>
      <c r="M22" s="111"/>
    </row>
    <row r="23" spans="1:13" x14ac:dyDescent="0.2">
      <c r="A23" s="111"/>
      <c r="B23" s="111"/>
      <c r="C23" s="189" t="s">
        <v>489</v>
      </c>
      <c r="D23" s="190" t="s">
        <v>107</v>
      </c>
      <c r="E23" s="154">
        <f>S.05.02_1_EN!E23</f>
        <v>840</v>
      </c>
      <c r="F23" s="154">
        <f>S.05.02_1_EN!F23</f>
        <v>19803</v>
      </c>
      <c r="G23" s="154">
        <f>S.05.02_1_EN!G23</f>
        <v>3608</v>
      </c>
      <c r="H23" s="154">
        <f>S.05.02_1_EN!H23</f>
        <v>16605</v>
      </c>
      <c r="I23" s="154">
        <f>S.05.02_1_EN!I23</f>
        <v>-4797</v>
      </c>
      <c r="J23" s="154">
        <f>S.05.02_1_EN!J23</f>
        <v>5567</v>
      </c>
      <c r="K23" s="153">
        <f>S.05.02_1_EN!K23</f>
        <v>41626</v>
      </c>
      <c r="L23" s="111"/>
      <c r="M23" s="111"/>
    </row>
    <row r="24" spans="1:13" x14ac:dyDescent="0.2">
      <c r="A24" s="111"/>
      <c r="B24" s="111"/>
      <c r="C24" s="291" t="s">
        <v>490</v>
      </c>
      <c r="D24" s="292" t="s">
        <v>109</v>
      </c>
      <c r="E24" s="228">
        <f>S.05.02_1_EN!E24</f>
        <v>0</v>
      </c>
      <c r="F24" s="228">
        <f>S.05.02_1_EN!F24</f>
        <v>230512</v>
      </c>
      <c r="G24" s="228">
        <f>S.05.02_1_EN!G24</f>
        <v>-49</v>
      </c>
      <c r="H24" s="228">
        <f>S.05.02_1_EN!H24</f>
        <v>0</v>
      </c>
      <c r="I24" s="228">
        <f>S.05.02_1_EN!I24</f>
        <v>0</v>
      </c>
      <c r="J24" s="228">
        <f>S.05.02_1_EN!J24</f>
        <v>0</v>
      </c>
      <c r="K24" s="240">
        <f>S.05.02_1_EN!K24</f>
        <v>230463</v>
      </c>
      <c r="L24" s="111"/>
      <c r="M24" s="111"/>
    </row>
    <row r="25" spans="1:13" x14ac:dyDescent="0.2">
      <c r="A25" s="111"/>
      <c r="B25" s="111"/>
      <c r="C25" s="289" t="s">
        <v>491</v>
      </c>
      <c r="D25" s="211" t="s">
        <v>121</v>
      </c>
      <c r="E25" s="290">
        <f>S.05.02_1_EN!E25</f>
        <v>65396</v>
      </c>
      <c r="F25" s="290">
        <f>S.05.02_1_EN!F25</f>
        <v>52260</v>
      </c>
      <c r="G25" s="290">
        <f>S.05.02_1_EN!G25</f>
        <v>16213</v>
      </c>
      <c r="H25" s="290">
        <f>S.05.02_1_EN!H25</f>
        <v>25010</v>
      </c>
      <c r="I25" s="290">
        <f>S.05.02_1_EN!I25</f>
        <v>-460</v>
      </c>
      <c r="J25" s="290">
        <f>S.05.02_1_EN!J25</f>
        <v>25719</v>
      </c>
      <c r="K25" s="297">
        <f>S.05.02_1_EN!K25</f>
        <v>184138</v>
      </c>
      <c r="L25" s="111"/>
      <c r="M25" s="111"/>
    </row>
    <row r="26" spans="1:13" x14ac:dyDescent="0.2">
      <c r="A26" s="111"/>
      <c r="B26" s="111"/>
      <c r="C26" s="200" t="s">
        <v>494</v>
      </c>
      <c r="D26" s="201"/>
      <c r="E26" s="272"/>
      <c r="F26" s="272"/>
      <c r="G26" s="272"/>
      <c r="H26" s="272"/>
      <c r="I26" s="272"/>
      <c r="J26" s="272"/>
      <c r="K26" s="214"/>
      <c r="L26" s="111"/>
      <c r="M26" s="111"/>
    </row>
    <row r="27" spans="1:13" x14ac:dyDescent="0.2">
      <c r="A27" s="111"/>
      <c r="B27" s="111"/>
      <c r="C27" s="289" t="s">
        <v>487</v>
      </c>
      <c r="D27" s="211" t="s">
        <v>123</v>
      </c>
      <c r="E27" s="290">
        <f>S.05.02_1_EN!E27</f>
        <v>0</v>
      </c>
      <c r="F27" s="290">
        <f>S.05.02_1_EN!F27</f>
        <v>0</v>
      </c>
      <c r="G27" s="290">
        <f>S.05.02_1_EN!G27</f>
        <v>0</v>
      </c>
      <c r="H27" s="290">
        <f>S.05.02_1_EN!H27</f>
        <v>0</v>
      </c>
      <c r="I27" s="290">
        <f>S.05.02_1_EN!I27</f>
        <v>0</v>
      </c>
      <c r="J27" s="290">
        <f>S.05.02_1_EN!J27</f>
        <v>0</v>
      </c>
      <c r="K27" s="297">
        <f>S.05.02_1_EN!K27</f>
        <v>0</v>
      </c>
      <c r="L27" s="111"/>
      <c r="M27" s="111"/>
    </row>
    <row r="28" spans="1:13" x14ac:dyDescent="0.2">
      <c r="A28" s="111"/>
      <c r="B28" s="111"/>
      <c r="C28" s="189" t="s">
        <v>488</v>
      </c>
      <c r="D28" s="190" t="s">
        <v>125</v>
      </c>
      <c r="E28" s="154">
        <f>S.05.02_1_EN!E28</f>
        <v>0</v>
      </c>
      <c r="F28" s="154">
        <f>S.05.02_1_EN!F28</f>
        <v>0</v>
      </c>
      <c r="G28" s="154">
        <f>S.05.02_1_EN!G28</f>
        <v>0</v>
      </c>
      <c r="H28" s="154">
        <f>S.05.02_1_EN!H28</f>
        <v>0</v>
      </c>
      <c r="I28" s="154">
        <f>S.05.02_1_EN!I28</f>
        <v>0</v>
      </c>
      <c r="J28" s="154">
        <f>S.05.02_1_EN!J28</f>
        <v>0</v>
      </c>
      <c r="K28" s="153">
        <f>S.05.02_1_EN!K28</f>
        <v>0</v>
      </c>
      <c r="L28" s="111"/>
      <c r="M28" s="111"/>
    </row>
    <row r="29" spans="1:13" x14ac:dyDescent="0.2">
      <c r="A29" s="111"/>
      <c r="B29" s="111"/>
      <c r="C29" s="189" t="s">
        <v>489</v>
      </c>
      <c r="D29" s="190" t="s">
        <v>219</v>
      </c>
      <c r="E29" s="154">
        <f>S.05.02_1_EN!E29</f>
        <v>0</v>
      </c>
      <c r="F29" s="154">
        <f>S.05.02_1_EN!F29</f>
        <v>0</v>
      </c>
      <c r="G29" s="154">
        <f>S.05.02_1_EN!G29</f>
        <v>0</v>
      </c>
      <c r="H29" s="154">
        <f>S.05.02_1_EN!H29</f>
        <v>0</v>
      </c>
      <c r="I29" s="154">
        <f>S.05.02_1_EN!I29</f>
        <v>0</v>
      </c>
      <c r="J29" s="154">
        <f>S.05.02_1_EN!J29</f>
        <v>0</v>
      </c>
      <c r="K29" s="153">
        <f>S.05.02_1_EN!K29</f>
        <v>0</v>
      </c>
      <c r="L29" s="111"/>
      <c r="M29" s="111"/>
    </row>
    <row r="30" spans="1:13" x14ac:dyDescent="0.2">
      <c r="A30" s="111"/>
      <c r="B30" s="111"/>
      <c r="C30" s="291" t="s">
        <v>490</v>
      </c>
      <c r="D30" s="292" t="s">
        <v>220</v>
      </c>
      <c r="E30" s="228">
        <f>S.05.02_1_EN!E30</f>
        <v>0</v>
      </c>
      <c r="F30" s="228">
        <f>S.05.02_1_EN!F30</f>
        <v>0</v>
      </c>
      <c r="G30" s="228">
        <f>S.05.02_1_EN!G30</f>
        <v>0</v>
      </c>
      <c r="H30" s="228">
        <f>S.05.02_1_EN!H30</f>
        <v>0</v>
      </c>
      <c r="I30" s="228">
        <f>S.05.02_1_EN!I30</f>
        <v>0</v>
      </c>
      <c r="J30" s="228">
        <f>S.05.02_1_EN!J30</f>
        <v>0</v>
      </c>
      <c r="K30" s="240">
        <f>S.05.02_1_EN!K30</f>
        <v>0</v>
      </c>
      <c r="L30" s="111"/>
      <c r="M30" s="111"/>
    </row>
    <row r="31" spans="1:13" x14ac:dyDescent="0.2">
      <c r="A31" s="111"/>
      <c r="B31" s="111"/>
      <c r="C31" s="293" t="s">
        <v>491</v>
      </c>
      <c r="D31" s="294" t="s">
        <v>127</v>
      </c>
      <c r="E31" s="295">
        <f>S.05.02_1_EN!E31</f>
        <v>0</v>
      </c>
      <c r="F31" s="295">
        <f>S.05.02_1_EN!F31</f>
        <v>0</v>
      </c>
      <c r="G31" s="295">
        <f>S.05.02_1_EN!G31</f>
        <v>0</v>
      </c>
      <c r="H31" s="295">
        <f>S.05.02_1_EN!H31</f>
        <v>0</v>
      </c>
      <c r="I31" s="295">
        <f>S.05.02_1_EN!I31</f>
        <v>0</v>
      </c>
      <c r="J31" s="295">
        <f>S.05.02_1_EN!J31</f>
        <v>0</v>
      </c>
      <c r="K31" s="299">
        <f>S.05.02_1_EN!K31</f>
        <v>0</v>
      </c>
      <c r="L31" s="111"/>
      <c r="M31" s="111"/>
    </row>
    <row r="32" spans="1:13" x14ac:dyDescent="0.2">
      <c r="A32" s="111"/>
      <c r="B32" s="111"/>
      <c r="C32" s="200" t="s">
        <v>513</v>
      </c>
      <c r="D32" s="201" t="s">
        <v>134</v>
      </c>
      <c r="E32" s="171">
        <f>S.05.02_1_EN!E32</f>
        <v>47621</v>
      </c>
      <c r="F32" s="171">
        <f>S.05.02_1_EN!F32</f>
        <v>48794</v>
      </c>
      <c r="G32" s="171">
        <f>S.05.02_1_EN!G32</f>
        <v>11542</v>
      </c>
      <c r="H32" s="171">
        <f>S.05.02_1_EN!H32</f>
        <v>8804</v>
      </c>
      <c r="I32" s="171">
        <f>S.05.02_1_EN!I32</f>
        <v>3544</v>
      </c>
      <c r="J32" s="171">
        <f>S.05.02_1_EN!J32</f>
        <v>11886</v>
      </c>
      <c r="K32" s="169">
        <f>S.05.02_1_EN!K32</f>
        <v>132191</v>
      </c>
      <c r="L32" s="111"/>
      <c r="M32" s="111"/>
    </row>
    <row r="33" spans="1:13" x14ac:dyDescent="0.2">
      <c r="A33" s="111"/>
      <c r="B33" s="111"/>
      <c r="C33" s="200" t="s">
        <v>495</v>
      </c>
      <c r="D33" s="201" t="s">
        <v>251</v>
      </c>
      <c r="E33" s="253"/>
      <c r="F33" s="253"/>
      <c r="G33" s="253"/>
      <c r="H33" s="253"/>
      <c r="I33" s="253"/>
      <c r="J33" s="253"/>
      <c r="K33" s="214">
        <f>S.05.02_1_EN!K33</f>
        <v>0</v>
      </c>
      <c r="L33" s="111"/>
      <c r="M33" s="111"/>
    </row>
    <row r="34" spans="1:13" ht="12" thickBot="1" x14ac:dyDescent="0.25">
      <c r="A34" s="111"/>
      <c r="B34" s="111"/>
      <c r="C34" s="117" t="s">
        <v>496</v>
      </c>
      <c r="D34" s="202" t="s">
        <v>253</v>
      </c>
      <c r="E34" s="254"/>
      <c r="F34" s="254"/>
      <c r="G34" s="254"/>
      <c r="H34" s="254"/>
      <c r="I34" s="254"/>
      <c r="J34" s="254"/>
      <c r="K34" s="215">
        <f>S.05.02_1_EN!K34</f>
        <v>132191</v>
      </c>
      <c r="L34" s="111"/>
      <c r="M34" s="111"/>
    </row>
    <row r="35" spans="1:13" x14ac:dyDescent="0.2">
      <c r="A35" s="111"/>
      <c r="B35" s="111"/>
      <c r="C35" s="412" t="str">
        <f>S.05.02_1_EN!C35</f>
        <v>**France</v>
      </c>
      <c r="D35" s="412"/>
      <c r="E35" s="412"/>
      <c r="F35" s="412"/>
      <c r="G35" s="412"/>
      <c r="H35" s="412"/>
      <c r="I35" s="412"/>
      <c r="J35" s="412"/>
      <c r="K35" s="412"/>
      <c r="L35" s="111"/>
      <c r="M35" s="111"/>
    </row>
    <row r="36" spans="1:13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11"/>
      <c r="M36" s="111"/>
    </row>
    <row r="37" spans="1:13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11"/>
      <c r="M37" s="111"/>
    </row>
    <row r="38" spans="1:13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11"/>
      <c r="M38" s="111"/>
    </row>
    <row r="39" spans="1:13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11"/>
      <c r="M39" s="111"/>
    </row>
    <row r="40" spans="1:13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11"/>
      <c r="M40" s="111"/>
    </row>
    <row r="41" spans="1:13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11"/>
      <c r="M41" s="111"/>
    </row>
    <row r="42" spans="1:13" x14ac:dyDescent="0.2">
      <c r="A42" s="111"/>
      <c r="B42" s="111"/>
      <c r="C42" s="130"/>
      <c r="D42" s="130"/>
      <c r="E42" s="130"/>
      <c r="F42" s="130"/>
      <c r="G42" s="130"/>
      <c r="H42" s="130"/>
      <c r="I42" s="130"/>
      <c r="J42" s="130"/>
      <c r="K42" s="130"/>
      <c r="L42" s="111"/>
      <c r="M42" s="111"/>
    </row>
    <row r="43" spans="1:13" x14ac:dyDescent="0.2">
      <c r="D43" s="130"/>
    </row>
  </sheetData>
  <customSheetViews>
    <customSheetView guid="{48D17912-7AA6-446B-8282-2706EDDFDC3E}" hiddenRows="1" hiddenColumns="1" state="hidden" topLeftCell="A18"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35:K35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0.79985961485641044"/>
  </sheetPr>
  <dimension ref="A1:X100"/>
  <sheetViews>
    <sheetView showGridLines="0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47" sqref="F47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" style="132" customWidth="1"/>
    <col min="4" max="4" width="7.1640625" style="132" hidden="1" customWidth="1"/>
    <col min="5" max="10" width="14.5" style="132" customWidth="1"/>
    <col min="11" max="11" width="16.1640625" style="132" customWidth="1"/>
    <col min="12" max="16384" width="9" style="3"/>
  </cols>
  <sheetData>
    <row r="1" spans="1:24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2.75" customHeight="1" x14ac:dyDescent="0.2">
      <c r="A2" s="111"/>
      <c r="B2" s="111"/>
      <c r="C2" s="405" t="s">
        <v>787</v>
      </c>
      <c r="D2" s="130"/>
      <c r="E2" s="130"/>
      <c r="F2" s="130"/>
      <c r="G2" s="130"/>
      <c r="H2" s="130"/>
      <c r="I2" s="130"/>
      <c r="J2" s="130"/>
      <c r="K2" s="130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32.25" customHeight="1" thickBot="1" x14ac:dyDescent="0.25">
      <c r="A4" s="111"/>
      <c r="B4" s="111"/>
      <c r="C4" s="112" t="s">
        <v>782</v>
      </c>
      <c r="D4" s="112"/>
      <c r="E4" s="119" t="s">
        <v>706</v>
      </c>
      <c r="F4" s="415" t="s">
        <v>709</v>
      </c>
      <c r="G4" s="415"/>
      <c r="H4" s="415"/>
      <c r="I4" s="415"/>
      <c r="J4" s="415"/>
      <c r="K4" s="32" t="s">
        <v>285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hidden="1" x14ac:dyDescent="0.2">
      <c r="A5" s="111"/>
      <c r="B5" s="111"/>
      <c r="C5" s="208"/>
      <c r="D5" s="184"/>
      <c r="E5" s="185" t="s">
        <v>261</v>
      </c>
      <c r="F5" s="185" t="s">
        <v>262</v>
      </c>
      <c r="G5" s="185" t="s">
        <v>288</v>
      </c>
      <c r="H5" s="185" t="s">
        <v>289</v>
      </c>
      <c r="I5" s="185" t="s">
        <v>290</v>
      </c>
      <c r="J5" s="185" t="s">
        <v>263</v>
      </c>
      <c r="K5" s="185" t="s">
        <v>291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21.75" customHeight="1" x14ac:dyDescent="0.2">
      <c r="A6" s="111"/>
      <c r="B6" s="111"/>
      <c r="C6" s="271"/>
      <c r="D6" s="201" t="s">
        <v>292</v>
      </c>
      <c r="E6" s="255"/>
      <c r="F6" s="210" t="s">
        <v>721</v>
      </c>
      <c r="G6" s="210" t="s">
        <v>726</v>
      </c>
      <c r="H6" s="210" t="s">
        <v>725</v>
      </c>
      <c r="I6" s="210" t="s">
        <v>727</v>
      </c>
      <c r="J6" s="210" t="s">
        <v>727</v>
      </c>
      <c r="K6" s="255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idden="1" x14ac:dyDescent="0.2">
      <c r="A7" s="111"/>
      <c r="B7" s="111"/>
      <c r="C7" s="209"/>
      <c r="D7" s="211"/>
      <c r="E7" s="212" t="s">
        <v>293</v>
      </c>
      <c r="F7" s="212" t="s">
        <v>294</v>
      </c>
      <c r="G7" s="212" t="s">
        <v>295</v>
      </c>
      <c r="H7" s="212" t="s">
        <v>296</v>
      </c>
      <c r="I7" s="212" t="s">
        <v>297</v>
      </c>
      <c r="J7" s="212" t="s">
        <v>266</v>
      </c>
      <c r="K7" s="212" t="s">
        <v>267</v>
      </c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x14ac:dyDescent="0.2">
      <c r="A8" s="111"/>
      <c r="B8" s="111"/>
      <c r="C8" s="200" t="s">
        <v>234</v>
      </c>
      <c r="D8" s="201" t="s">
        <v>265</v>
      </c>
      <c r="E8" s="272"/>
      <c r="F8" s="272"/>
      <c r="G8" s="272"/>
      <c r="H8" s="272"/>
      <c r="I8" s="272"/>
      <c r="J8" s="272"/>
      <c r="K8" s="214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x14ac:dyDescent="0.2">
      <c r="A9" s="111"/>
      <c r="B9" s="111"/>
      <c r="C9" s="250" t="s">
        <v>269</v>
      </c>
      <c r="D9" s="251" t="s">
        <v>270</v>
      </c>
      <c r="E9" s="150">
        <v>668224</v>
      </c>
      <c r="F9" s="150">
        <v>82099</v>
      </c>
      <c r="G9" s="150">
        <v>45445</v>
      </c>
      <c r="H9" s="150">
        <v>27224</v>
      </c>
      <c r="I9" s="150">
        <v>0</v>
      </c>
      <c r="J9" s="150">
        <v>0</v>
      </c>
      <c r="K9" s="149">
        <v>822992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x14ac:dyDescent="0.2">
      <c r="A10" s="111"/>
      <c r="B10" s="111"/>
      <c r="C10" s="189" t="s">
        <v>241</v>
      </c>
      <c r="D10" s="190" t="s">
        <v>271</v>
      </c>
      <c r="E10" s="154">
        <v>0</v>
      </c>
      <c r="F10" s="154">
        <v>22628</v>
      </c>
      <c r="G10" s="154">
        <v>0</v>
      </c>
      <c r="H10" s="154">
        <v>0</v>
      </c>
      <c r="I10" s="154">
        <v>0</v>
      </c>
      <c r="J10" s="154">
        <v>0</v>
      </c>
      <c r="K10" s="153">
        <v>22628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x14ac:dyDescent="0.2">
      <c r="A11" s="111"/>
      <c r="B11" s="111"/>
      <c r="C11" s="273" t="s">
        <v>242</v>
      </c>
      <c r="D11" s="274" t="s">
        <v>272</v>
      </c>
      <c r="E11" s="275">
        <v>668224</v>
      </c>
      <c r="F11" s="275">
        <v>59471</v>
      </c>
      <c r="G11" s="275">
        <v>45445</v>
      </c>
      <c r="H11" s="275">
        <v>27224</v>
      </c>
      <c r="I11" s="275">
        <v>0</v>
      </c>
      <c r="J11" s="275">
        <v>0</v>
      </c>
      <c r="K11" s="167">
        <v>800364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x14ac:dyDescent="0.2">
      <c r="A12" s="111"/>
      <c r="B12" s="111"/>
      <c r="C12" s="200" t="s">
        <v>243</v>
      </c>
      <c r="D12" s="201" t="s">
        <v>265</v>
      </c>
      <c r="E12" s="272"/>
      <c r="F12" s="272"/>
      <c r="G12" s="272"/>
      <c r="H12" s="272"/>
      <c r="I12" s="272"/>
      <c r="J12" s="272"/>
      <c r="K12" s="214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 x14ac:dyDescent="0.2">
      <c r="A13" s="111"/>
      <c r="B13" s="111"/>
      <c r="C13" s="250" t="s">
        <v>269</v>
      </c>
      <c r="D13" s="192" t="s">
        <v>273</v>
      </c>
      <c r="E13" s="193">
        <v>673855</v>
      </c>
      <c r="F13" s="193">
        <v>77858</v>
      </c>
      <c r="G13" s="193">
        <v>45063</v>
      </c>
      <c r="H13" s="193">
        <v>27055</v>
      </c>
      <c r="I13" s="193">
        <v>0</v>
      </c>
      <c r="J13" s="193">
        <v>0</v>
      </c>
      <c r="K13" s="203">
        <v>823831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 x14ac:dyDescent="0.2">
      <c r="A14" s="111"/>
      <c r="B14" s="111"/>
      <c r="C14" s="194" t="s">
        <v>241</v>
      </c>
      <c r="D14" s="195" t="s">
        <v>274</v>
      </c>
      <c r="E14" s="196">
        <v>0</v>
      </c>
      <c r="F14" s="196">
        <v>18607</v>
      </c>
      <c r="G14" s="196">
        <v>0</v>
      </c>
      <c r="H14" s="196">
        <v>0</v>
      </c>
      <c r="I14" s="196">
        <v>0</v>
      </c>
      <c r="J14" s="196">
        <v>0</v>
      </c>
      <c r="K14" s="204">
        <v>18607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x14ac:dyDescent="0.2">
      <c r="A15" s="111"/>
      <c r="B15" s="111"/>
      <c r="C15" s="276" t="s">
        <v>242</v>
      </c>
      <c r="D15" s="277" t="s">
        <v>275</v>
      </c>
      <c r="E15" s="278">
        <v>673855</v>
      </c>
      <c r="F15" s="278">
        <v>59251</v>
      </c>
      <c r="G15" s="278">
        <v>45063</v>
      </c>
      <c r="H15" s="278">
        <v>27055</v>
      </c>
      <c r="I15" s="278">
        <v>0</v>
      </c>
      <c r="J15" s="278">
        <v>0</v>
      </c>
      <c r="K15" s="279">
        <v>805224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 x14ac:dyDescent="0.2">
      <c r="A16" s="111"/>
      <c r="B16" s="111"/>
      <c r="C16" s="200" t="s">
        <v>244</v>
      </c>
      <c r="D16" s="201" t="s">
        <v>265</v>
      </c>
      <c r="E16" s="272"/>
      <c r="F16" s="272"/>
      <c r="G16" s="272"/>
      <c r="H16" s="272"/>
      <c r="I16" s="272"/>
      <c r="J16" s="272"/>
      <c r="K16" s="214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x14ac:dyDescent="0.2">
      <c r="A17" s="111"/>
      <c r="B17" s="111"/>
      <c r="C17" s="250" t="s">
        <v>269</v>
      </c>
      <c r="D17" s="280" t="s">
        <v>276</v>
      </c>
      <c r="E17" s="252">
        <v>534008</v>
      </c>
      <c r="F17" s="252">
        <v>43931</v>
      </c>
      <c r="G17" s="252">
        <v>37907</v>
      </c>
      <c r="H17" s="252">
        <v>12209</v>
      </c>
      <c r="I17" s="252">
        <v>0</v>
      </c>
      <c r="J17" s="252">
        <v>0</v>
      </c>
      <c r="K17" s="281">
        <v>628055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x14ac:dyDescent="0.2">
      <c r="A18" s="111"/>
      <c r="B18" s="111"/>
      <c r="C18" s="194" t="s">
        <v>241</v>
      </c>
      <c r="D18" s="195" t="s">
        <v>277</v>
      </c>
      <c r="E18" s="196">
        <v>0</v>
      </c>
      <c r="F18" s="196">
        <v>14631</v>
      </c>
      <c r="G18" s="196">
        <v>0</v>
      </c>
      <c r="H18" s="196">
        <v>0</v>
      </c>
      <c r="I18" s="196">
        <v>0</v>
      </c>
      <c r="J18" s="196">
        <v>0</v>
      </c>
      <c r="K18" s="204">
        <v>14631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x14ac:dyDescent="0.2">
      <c r="A19" s="111"/>
      <c r="B19" s="111"/>
      <c r="C19" s="276" t="s">
        <v>242</v>
      </c>
      <c r="D19" s="277" t="s">
        <v>278</v>
      </c>
      <c r="E19" s="278">
        <v>534008</v>
      </c>
      <c r="F19" s="278">
        <v>29300</v>
      </c>
      <c r="G19" s="278">
        <v>37907</v>
      </c>
      <c r="H19" s="278">
        <v>12209</v>
      </c>
      <c r="I19" s="278">
        <v>0</v>
      </c>
      <c r="J19" s="278">
        <v>0</v>
      </c>
      <c r="K19" s="279">
        <v>613424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x14ac:dyDescent="0.2">
      <c r="A20" s="111"/>
      <c r="B20" s="111"/>
      <c r="C20" s="200" t="s">
        <v>245</v>
      </c>
      <c r="D20" s="201" t="s">
        <v>265</v>
      </c>
      <c r="E20" s="272"/>
      <c r="F20" s="272"/>
      <c r="G20" s="272"/>
      <c r="H20" s="272"/>
      <c r="I20" s="272"/>
      <c r="J20" s="272"/>
      <c r="K20" s="214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x14ac:dyDescent="0.2">
      <c r="A21" s="111"/>
      <c r="B21" s="111"/>
      <c r="C21" s="250" t="s">
        <v>269</v>
      </c>
      <c r="D21" s="280" t="s">
        <v>279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81">
        <v>0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x14ac:dyDescent="0.2">
      <c r="A22" s="111"/>
      <c r="B22" s="111"/>
      <c r="C22" s="194" t="s">
        <v>248</v>
      </c>
      <c r="D22" s="195" t="s">
        <v>280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204">
        <v>0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x14ac:dyDescent="0.2">
      <c r="A23" s="111"/>
      <c r="B23" s="111"/>
      <c r="C23" s="197" t="s">
        <v>242</v>
      </c>
      <c r="D23" s="198" t="s">
        <v>281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213">
        <v>0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x14ac:dyDescent="0.2">
      <c r="A24" s="111"/>
      <c r="B24" s="111"/>
      <c r="C24" s="200" t="s">
        <v>249</v>
      </c>
      <c r="D24" s="201" t="s">
        <v>282</v>
      </c>
      <c r="E24" s="171">
        <v>171334</v>
      </c>
      <c r="F24" s="171">
        <v>37448</v>
      </c>
      <c r="G24" s="171">
        <v>15395</v>
      </c>
      <c r="H24" s="171">
        <v>15328</v>
      </c>
      <c r="I24" s="171">
        <v>0</v>
      </c>
      <c r="J24" s="171">
        <v>0</v>
      </c>
      <c r="K24" s="169">
        <v>239505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 x14ac:dyDescent="0.2">
      <c r="A25" s="111"/>
      <c r="B25" s="111"/>
      <c r="C25" s="200" t="s">
        <v>250</v>
      </c>
      <c r="D25" s="201" t="s">
        <v>283</v>
      </c>
      <c r="E25" s="253"/>
      <c r="F25" s="253"/>
      <c r="G25" s="253"/>
      <c r="H25" s="253"/>
      <c r="I25" s="253"/>
      <c r="J25" s="253"/>
      <c r="K25" s="214">
        <v>27581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ht="12" thickBot="1" x14ac:dyDescent="0.25">
      <c r="A26" s="111"/>
      <c r="B26" s="111"/>
      <c r="C26" s="117" t="s">
        <v>252</v>
      </c>
      <c r="D26" s="202" t="s">
        <v>284</v>
      </c>
      <c r="E26" s="254"/>
      <c r="F26" s="254"/>
      <c r="G26" s="254"/>
      <c r="H26" s="254"/>
      <c r="I26" s="254"/>
      <c r="J26" s="254"/>
      <c r="K26" s="215">
        <v>267086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x14ac:dyDescent="0.2">
      <c r="A27" s="111"/>
      <c r="B27" s="111"/>
      <c r="C27" s="416" t="s">
        <v>707</v>
      </c>
      <c r="D27" s="416"/>
      <c r="E27" s="416"/>
      <c r="F27" s="416"/>
      <c r="G27" s="416"/>
      <c r="H27" s="416"/>
      <c r="I27" s="416"/>
      <c r="J27" s="416"/>
      <c r="K27" s="416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x14ac:dyDescent="0.2">
      <c r="A28" s="111"/>
      <c r="B28" s="111"/>
      <c r="C28" s="130"/>
      <c r="D28" s="130"/>
      <c r="E28" s="130"/>
      <c r="F28" s="130"/>
      <c r="G28" s="130"/>
      <c r="H28" s="130"/>
      <c r="I28" s="130"/>
      <c r="J28" s="130"/>
      <c r="K28" s="130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x14ac:dyDescent="0.2">
      <c r="A29" s="111"/>
      <c r="B29" s="111"/>
      <c r="C29" s="130"/>
      <c r="D29" s="130"/>
      <c r="E29" s="130"/>
      <c r="F29" s="130"/>
      <c r="G29" s="130"/>
      <c r="H29" s="130"/>
      <c r="I29" s="130"/>
      <c r="J29" s="130"/>
      <c r="K29" s="13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x14ac:dyDescent="0.2">
      <c r="A30" s="111"/>
      <c r="B30" s="111"/>
      <c r="C30" s="130"/>
      <c r="D30" s="130"/>
      <c r="E30" s="130"/>
      <c r="F30" s="130"/>
      <c r="G30" s="130"/>
      <c r="H30" s="130"/>
      <c r="I30" s="130"/>
      <c r="J30" s="130"/>
      <c r="K30" s="130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x14ac:dyDescent="0.2">
      <c r="A31" s="111"/>
      <c r="B31" s="111"/>
      <c r="C31" s="130"/>
      <c r="D31" s="130"/>
      <c r="E31" s="130"/>
      <c r="F31" s="130"/>
      <c r="G31" s="130"/>
      <c r="H31" s="130"/>
      <c r="I31" s="130"/>
      <c r="J31" s="130"/>
      <c r="K31" s="130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x14ac:dyDescent="0.2">
      <c r="A32" s="111"/>
      <c r="B32" s="111"/>
      <c r="C32" s="130"/>
      <c r="D32" s="130"/>
      <c r="E32" s="130"/>
      <c r="F32" s="130"/>
      <c r="G32" s="130"/>
      <c r="H32" s="130"/>
      <c r="I32" s="130"/>
      <c r="J32" s="130"/>
      <c r="K32" s="130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x14ac:dyDescent="0.2">
      <c r="A33" s="111"/>
      <c r="B33" s="111"/>
      <c r="C33" s="130"/>
      <c r="D33" s="130"/>
      <c r="E33" s="130"/>
      <c r="F33" s="130"/>
      <c r="G33" s="130"/>
      <c r="H33" s="130"/>
      <c r="I33" s="130"/>
      <c r="J33" s="130"/>
      <c r="K33" s="130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4" x14ac:dyDescent="0.2">
      <c r="A34" s="111"/>
      <c r="B34" s="111"/>
      <c r="C34" s="130"/>
      <c r="D34" s="130"/>
      <c r="E34" s="130"/>
      <c r="F34" s="130"/>
      <c r="G34" s="130"/>
      <c r="H34" s="130"/>
      <c r="I34" s="130"/>
      <c r="J34" s="130"/>
      <c r="K34" s="130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x14ac:dyDescent="0.2">
      <c r="A35" s="111"/>
      <c r="B35" s="111"/>
      <c r="C35" s="130"/>
      <c r="D35" s="130"/>
      <c r="E35" s="130"/>
      <c r="F35" s="130"/>
      <c r="G35" s="130"/>
      <c r="H35" s="130"/>
      <c r="I35" s="130"/>
      <c r="J35" s="130"/>
      <c r="K35" s="130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x14ac:dyDescent="0.2">
      <c r="A42" s="111"/>
      <c r="B42" s="111"/>
      <c r="C42" s="130"/>
      <c r="D42" s="130"/>
      <c r="E42" s="130"/>
      <c r="F42" s="130"/>
      <c r="G42" s="130"/>
      <c r="H42" s="130"/>
      <c r="I42" s="130"/>
      <c r="J42" s="130"/>
      <c r="K42" s="130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x14ac:dyDescent="0.2">
      <c r="A43" s="111"/>
      <c r="B43" s="111"/>
      <c r="C43" s="130"/>
      <c r="D43" s="130"/>
      <c r="E43" s="130"/>
      <c r="F43" s="130"/>
      <c r="G43" s="130"/>
      <c r="H43" s="130"/>
      <c r="I43" s="130"/>
      <c r="J43" s="130"/>
      <c r="K43" s="130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x14ac:dyDescent="0.2">
      <c r="A44" s="111"/>
      <c r="B44" s="111"/>
      <c r="C44" s="130"/>
      <c r="D44" s="130"/>
      <c r="E44" s="130"/>
      <c r="F44" s="130"/>
      <c r="G44" s="130"/>
      <c r="H44" s="130"/>
      <c r="I44" s="130"/>
      <c r="J44" s="130"/>
      <c r="K44" s="130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x14ac:dyDescent="0.2">
      <c r="A45" s="111"/>
      <c r="B45" s="111"/>
      <c r="C45" s="130"/>
      <c r="D45" s="130"/>
      <c r="E45" s="130"/>
      <c r="F45" s="130"/>
      <c r="G45" s="130"/>
      <c r="H45" s="130"/>
      <c r="I45" s="130"/>
      <c r="J45" s="130"/>
      <c r="K45" s="13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 x14ac:dyDescent="0.2">
      <c r="A46" s="111"/>
      <c r="B46" s="111"/>
      <c r="C46" s="130"/>
      <c r="D46" s="130"/>
      <c r="E46" s="130"/>
      <c r="F46" s="130"/>
      <c r="G46" s="130"/>
      <c r="H46" s="130"/>
      <c r="I46" s="130"/>
      <c r="J46" s="130"/>
      <c r="K46" s="13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 x14ac:dyDescent="0.2">
      <c r="A47" s="111"/>
      <c r="B47" s="111"/>
      <c r="C47" s="130"/>
      <c r="D47" s="130"/>
      <c r="E47" s="130"/>
      <c r="F47" s="130"/>
      <c r="G47" s="130"/>
      <c r="H47" s="130"/>
      <c r="I47" s="130"/>
      <c r="J47" s="130"/>
      <c r="K47" s="13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 x14ac:dyDescent="0.2">
      <c r="A48" s="111"/>
      <c r="B48" s="111"/>
      <c r="C48" s="130"/>
      <c r="D48" s="130"/>
      <c r="E48" s="130"/>
      <c r="F48" s="130"/>
      <c r="G48" s="130"/>
      <c r="H48" s="130"/>
      <c r="I48" s="130"/>
      <c r="J48" s="130"/>
      <c r="K48" s="130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 x14ac:dyDescent="0.2">
      <c r="A49" s="111"/>
      <c r="B49" s="111"/>
      <c r="C49" s="130"/>
      <c r="D49" s="130"/>
      <c r="E49" s="130"/>
      <c r="F49" s="130"/>
      <c r="G49" s="130"/>
      <c r="H49" s="130"/>
      <c r="I49" s="130"/>
      <c r="J49" s="130"/>
      <c r="K49" s="13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 x14ac:dyDescent="0.2">
      <c r="A50" s="111"/>
      <c r="B50" s="111"/>
      <c r="C50" s="130"/>
      <c r="D50" s="130"/>
      <c r="E50" s="130"/>
      <c r="F50" s="130"/>
      <c r="G50" s="130"/>
      <c r="H50" s="130"/>
      <c r="I50" s="130"/>
      <c r="J50" s="130"/>
      <c r="K50" s="130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x14ac:dyDescent="0.2">
      <c r="A51" s="111"/>
      <c r="B51" s="111"/>
      <c r="C51" s="130"/>
      <c r="D51" s="130"/>
      <c r="E51" s="130"/>
      <c r="F51" s="130"/>
      <c r="G51" s="130"/>
      <c r="H51" s="130"/>
      <c r="I51" s="130"/>
      <c r="J51" s="130"/>
      <c r="K51" s="130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 x14ac:dyDescent="0.2">
      <c r="A52" s="111"/>
      <c r="B52" s="111"/>
      <c r="C52" s="130"/>
      <c r="D52" s="130"/>
      <c r="E52" s="130"/>
      <c r="F52" s="130"/>
      <c r="G52" s="130"/>
      <c r="H52" s="130"/>
      <c r="I52" s="130"/>
      <c r="J52" s="130"/>
      <c r="K52" s="130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 x14ac:dyDescent="0.2">
      <c r="A53" s="111"/>
      <c r="B53" s="111"/>
      <c r="C53" s="130"/>
      <c r="D53" s="130"/>
      <c r="E53" s="130"/>
      <c r="F53" s="130"/>
      <c r="G53" s="130"/>
      <c r="H53" s="130"/>
      <c r="I53" s="130"/>
      <c r="J53" s="130"/>
      <c r="K53" s="130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 x14ac:dyDescent="0.2">
      <c r="A54" s="111"/>
      <c r="B54" s="111"/>
      <c r="C54" s="130"/>
      <c r="D54" s="130"/>
      <c r="E54" s="130"/>
      <c r="F54" s="130"/>
      <c r="G54" s="130"/>
      <c r="H54" s="130"/>
      <c r="I54" s="130"/>
      <c r="J54" s="130"/>
      <c r="K54" s="130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 x14ac:dyDescent="0.2">
      <c r="A55" s="111"/>
      <c r="B55" s="111"/>
      <c r="C55" s="130"/>
      <c r="D55" s="130"/>
      <c r="E55" s="130"/>
      <c r="F55" s="130"/>
      <c r="G55" s="130"/>
      <c r="H55" s="130"/>
      <c r="I55" s="130"/>
      <c r="J55" s="130"/>
      <c r="K55" s="130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 x14ac:dyDescent="0.2">
      <c r="A56" s="111"/>
      <c r="B56" s="111"/>
      <c r="C56" s="130"/>
      <c r="D56" s="130"/>
      <c r="E56" s="130"/>
      <c r="F56" s="130"/>
      <c r="G56" s="130"/>
      <c r="H56" s="130"/>
      <c r="I56" s="130"/>
      <c r="J56" s="130"/>
      <c r="K56" s="130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x14ac:dyDescent="0.2">
      <c r="A57" s="111"/>
      <c r="B57" s="111"/>
      <c r="C57" s="130"/>
      <c r="D57" s="130"/>
      <c r="E57" s="130"/>
      <c r="F57" s="130"/>
      <c r="G57" s="130"/>
      <c r="H57" s="130"/>
      <c r="I57" s="130"/>
      <c r="J57" s="130"/>
      <c r="K57" s="130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 x14ac:dyDescent="0.2">
      <c r="A58" s="111"/>
      <c r="B58" s="111"/>
      <c r="C58" s="130"/>
      <c r="D58" s="130"/>
      <c r="E58" s="130"/>
      <c r="F58" s="130"/>
      <c r="G58" s="130"/>
      <c r="H58" s="130"/>
      <c r="I58" s="130"/>
      <c r="J58" s="130"/>
      <c r="K58" s="13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 x14ac:dyDescent="0.2">
      <c r="A59" s="111"/>
      <c r="B59" s="111"/>
      <c r="C59" s="130"/>
      <c r="D59" s="130"/>
      <c r="E59" s="130"/>
      <c r="F59" s="130"/>
      <c r="G59" s="130"/>
      <c r="H59" s="130"/>
      <c r="I59" s="130"/>
      <c r="J59" s="130"/>
      <c r="K59" s="130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 x14ac:dyDescent="0.2">
      <c r="A60" s="111"/>
      <c r="B60" s="111"/>
      <c r="C60" s="130"/>
      <c r="D60" s="130"/>
      <c r="E60" s="130"/>
      <c r="F60" s="130"/>
      <c r="G60" s="130"/>
      <c r="H60" s="130"/>
      <c r="I60" s="130"/>
      <c r="J60" s="130"/>
      <c r="K60" s="13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 x14ac:dyDescent="0.2">
      <c r="A61" s="111"/>
      <c r="B61" s="111"/>
      <c r="C61" s="130"/>
      <c r="D61" s="130"/>
      <c r="E61" s="130"/>
      <c r="F61" s="130"/>
      <c r="G61" s="130"/>
      <c r="H61" s="130"/>
      <c r="I61" s="130"/>
      <c r="J61" s="130"/>
      <c r="K61" s="13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24" x14ac:dyDescent="0.2">
      <c r="A62" s="111"/>
      <c r="B62" s="111"/>
      <c r="C62" s="130"/>
      <c r="D62" s="130"/>
      <c r="E62" s="130"/>
      <c r="F62" s="130"/>
      <c r="G62" s="130"/>
      <c r="H62" s="130"/>
      <c r="I62" s="130"/>
      <c r="J62" s="130"/>
      <c r="K62" s="130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24" x14ac:dyDescent="0.2">
      <c r="A63" s="111"/>
      <c r="B63" s="111"/>
      <c r="C63" s="130"/>
      <c r="D63" s="130"/>
      <c r="E63" s="130"/>
      <c r="F63" s="130"/>
      <c r="G63" s="130"/>
      <c r="H63" s="130"/>
      <c r="I63" s="130"/>
      <c r="J63" s="130"/>
      <c r="K63" s="130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4" x14ac:dyDescent="0.2">
      <c r="A64" s="111"/>
      <c r="B64" s="111"/>
      <c r="C64" s="130"/>
      <c r="D64" s="130"/>
      <c r="E64" s="130"/>
      <c r="F64" s="130"/>
      <c r="G64" s="130"/>
      <c r="H64" s="130"/>
      <c r="I64" s="130"/>
      <c r="J64" s="130"/>
      <c r="K64" s="130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 x14ac:dyDescent="0.2">
      <c r="A65" s="111"/>
      <c r="B65" s="111"/>
      <c r="C65" s="130"/>
      <c r="D65" s="130"/>
      <c r="E65" s="130"/>
      <c r="F65" s="130"/>
      <c r="G65" s="130"/>
      <c r="H65" s="130"/>
      <c r="I65" s="130"/>
      <c r="J65" s="130"/>
      <c r="K65" s="130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 x14ac:dyDescent="0.2">
      <c r="A66" s="111"/>
      <c r="B66" s="111"/>
      <c r="C66" s="130"/>
      <c r="D66" s="130"/>
      <c r="E66" s="130"/>
      <c r="F66" s="130"/>
      <c r="G66" s="130"/>
      <c r="H66" s="130"/>
      <c r="I66" s="130"/>
      <c r="J66" s="130"/>
      <c r="K66" s="13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 x14ac:dyDescent="0.2">
      <c r="A67" s="111"/>
      <c r="B67" s="111"/>
      <c r="C67" s="130"/>
      <c r="D67" s="130"/>
      <c r="E67" s="130"/>
      <c r="F67" s="130"/>
      <c r="G67" s="130"/>
      <c r="H67" s="130"/>
      <c r="I67" s="130"/>
      <c r="J67" s="130"/>
      <c r="K67" s="130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x14ac:dyDescent="0.2">
      <c r="A68" s="111"/>
      <c r="B68" s="111"/>
      <c r="C68" s="130"/>
      <c r="D68" s="130"/>
      <c r="E68" s="130"/>
      <c r="F68" s="130"/>
      <c r="G68" s="130"/>
      <c r="H68" s="130"/>
      <c r="I68" s="130"/>
      <c r="J68" s="130"/>
      <c r="K68" s="130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x14ac:dyDescent="0.2">
      <c r="A69" s="111"/>
      <c r="B69" s="111"/>
      <c r="C69" s="130"/>
      <c r="D69" s="130"/>
      <c r="E69" s="130"/>
      <c r="F69" s="130"/>
      <c r="G69" s="130"/>
      <c r="H69" s="130"/>
      <c r="I69" s="130"/>
      <c r="J69" s="130"/>
      <c r="K69" s="130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 x14ac:dyDescent="0.2">
      <c r="A70" s="111"/>
      <c r="B70" s="111"/>
      <c r="C70" s="130"/>
      <c r="D70" s="130"/>
      <c r="E70" s="130"/>
      <c r="F70" s="130"/>
      <c r="G70" s="130"/>
      <c r="H70" s="130"/>
      <c r="I70" s="130"/>
      <c r="J70" s="130"/>
      <c r="K70" s="130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x14ac:dyDescent="0.2">
      <c r="A71" s="111"/>
      <c r="B71" s="111"/>
      <c r="C71" s="130"/>
      <c r="D71" s="130"/>
      <c r="E71" s="130"/>
      <c r="F71" s="130"/>
      <c r="G71" s="130"/>
      <c r="H71" s="130"/>
      <c r="I71" s="130"/>
      <c r="J71" s="130"/>
      <c r="K71" s="130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 x14ac:dyDescent="0.2">
      <c r="A72" s="111"/>
      <c r="B72" s="111"/>
      <c r="C72" s="130"/>
      <c r="D72" s="130"/>
      <c r="E72" s="130"/>
      <c r="F72" s="130"/>
      <c r="G72" s="130"/>
      <c r="H72" s="130"/>
      <c r="I72" s="130"/>
      <c r="J72" s="130"/>
      <c r="K72" s="130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 x14ac:dyDescent="0.2">
      <c r="A73" s="111"/>
      <c r="B73" s="111"/>
      <c r="C73" s="130"/>
      <c r="D73" s="130"/>
      <c r="E73" s="130"/>
      <c r="F73" s="130"/>
      <c r="G73" s="130"/>
      <c r="H73" s="130"/>
      <c r="I73" s="130"/>
      <c r="J73" s="130"/>
      <c r="K73" s="130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 x14ac:dyDescent="0.2">
      <c r="A74" s="111"/>
      <c r="B74" s="111"/>
      <c r="C74" s="130"/>
      <c r="D74" s="130"/>
      <c r="E74" s="130"/>
      <c r="F74" s="130"/>
      <c r="G74" s="130"/>
      <c r="H74" s="130"/>
      <c r="I74" s="130"/>
      <c r="J74" s="130"/>
      <c r="K74" s="130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x14ac:dyDescent="0.2">
      <c r="A75" s="111"/>
      <c r="B75" s="111"/>
      <c r="C75" s="130"/>
      <c r="D75" s="130"/>
      <c r="E75" s="130"/>
      <c r="F75" s="130"/>
      <c r="G75" s="130"/>
      <c r="H75" s="130"/>
      <c r="I75" s="130"/>
      <c r="J75" s="130"/>
      <c r="K75" s="130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x14ac:dyDescent="0.2">
      <c r="A76" s="111"/>
      <c r="B76" s="111"/>
      <c r="C76" s="130"/>
      <c r="D76" s="130"/>
      <c r="E76" s="130"/>
      <c r="F76" s="130"/>
      <c r="G76" s="130"/>
      <c r="H76" s="130"/>
      <c r="I76" s="130"/>
      <c r="J76" s="130"/>
      <c r="K76" s="130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 x14ac:dyDescent="0.2">
      <c r="A77" s="111"/>
      <c r="B77" s="111"/>
      <c r="C77" s="130"/>
      <c r="D77" s="130"/>
      <c r="E77" s="130"/>
      <c r="F77" s="130"/>
      <c r="G77" s="130"/>
      <c r="H77" s="130"/>
      <c r="I77" s="130"/>
      <c r="J77" s="130"/>
      <c r="K77" s="130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 x14ac:dyDescent="0.2">
      <c r="A78" s="111"/>
      <c r="B78" s="111"/>
      <c r="C78" s="130"/>
      <c r="D78" s="130"/>
      <c r="E78" s="130"/>
      <c r="F78" s="130"/>
      <c r="G78" s="130"/>
      <c r="H78" s="130"/>
      <c r="I78" s="130"/>
      <c r="J78" s="130"/>
      <c r="K78" s="130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 x14ac:dyDescent="0.2">
      <c r="A79" s="111"/>
      <c r="B79" s="111"/>
      <c r="C79" s="130"/>
      <c r="D79" s="130"/>
      <c r="E79" s="130"/>
      <c r="F79" s="130"/>
      <c r="G79" s="130"/>
      <c r="H79" s="130"/>
      <c r="I79" s="130"/>
      <c r="J79" s="130"/>
      <c r="K79" s="130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 x14ac:dyDescent="0.2">
      <c r="A80" s="111"/>
      <c r="B80" s="111"/>
      <c r="C80" s="130"/>
      <c r="D80" s="130"/>
      <c r="E80" s="130"/>
      <c r="F80" s="130"/>
      <c r="G80" s="130"/>
      <c r="H80" s="130"/>
      <c r="I80" s="130"/>
      <c r="J80" s="130"/>
      <c r="K80" s="130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 x14ac:dyDescent="0.2">
      <c r="A81" s="111"/>
      <c r="B81" s="111"/>
      <c r="C81" s="130"/>
      <c r="D81" s="130"/>
      <c r="E81" s="130"/>
      <c r="F81" s="130"/>
      <c r="G81" s="130"/>
      <c r="H81" s="130"/>
      <c r="I81" s="130"/>
      <c r="J81" s="130"/>
      <c r="K81" s="130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 x14ac:dyDescent="0.2">
      <c r="A82" s="111"/>
      <c r="B82" s="111"/>
      <c r="C82" s="130"/>
      <c r="D82" s="130"/>
      <c r="E82" s="130"/>
      <c r="F82" s="130"/>
      <c r="G82" s="130"/>
      <c r="H82" s="130"/>
      <c r="I82" s="130"/>
      <c r="J82" s="130"/>
      <c r="K82" s="130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 x14ac:dyDescent="0.2">
      <c r="A83" s="111"/>
      <c r="B83" s="111"/>
      <c r="C83" s="130"/>
      <c r="D83" s="130"/>
      <c r="E83" s="130"/>
      <c r="F83" s="130"/>
      <c r="G83" s="130"/>
      <c r="H83" s="130"/>
      <c r="I83" s="130"/>
      <c r="J83" s="130"/>
      <c r="K83" s="130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x14ac:dyDescent="0.2">
      <c r="A84" s="111"/>
      <c r="B84" s="111"/>
      <c r="C84" s="130"/>
      <c r="D84" s="130"/>
      <c r="E84" s="130"/>
      <c r="F84" s="130"/>
      <c r="G84" s="130"/>
      <c r="H84" s="130"/>
      <c r="I84" s="130"/>
      <c r="J84" s="130"/>
      <c r="K84" s="130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 x14ac:dyDescent="0.2">
      <c r="A85" s="111"/>
      <c r="B85" s="111"/>
      <c r="C85" s="130"/>
      <c r="D85" s="130"/>
      <c r="E85" s="130"/>
      <c r="F85" s="130"/>
      <c r="G85" s="130"/>
      <c r="H85" s="130"/>
      <c r="I85" s="130"/>
      <c r="J85" s="130"/>
      <c r="K85" s="130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x14ac:dyDescent="0.2">
      <c r="A86" s="111"/>
      <c r="B86" s="111"/>
      <c r="C86" s="130"/>
      <c r="D86" s="130"/>
      <c r="E86" s="130"/>
      <c r="F86" s="130"/>
      <c r="G86" s="130"/>
      <c r="H86" s="130"/>
      <c r="I86" s="130"/>
      <c r="J86" s="130"/>
      <c r="K86" s="130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x14ac:dyDescent="0.2">
      <c r="A87" s="111"/>
      <c r="B87" s="111"/>
      <c r="C87" s="130"/>
      <c r="D87" s="130"/>
      <c r="E87" s="130"/>
      <c r="F87" s="130"/>
      <c r="G87" s="130"/>
      <c r="H87" s="130"/>
      <c r="I87" s="130"/>
      <c r="J87" s="130"/>
      <c r="K87" s="130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 x14ac:dyDescent="0.2">
      <c r="A88" s="111"/>
      <c r="B88" s="111"/>
      <c r="C88" s="130"/>
      <c r="D88" s="130"/>
      <c r="E88" s="130"/>
      <c r="F88" s="130"/>
      <c r="G88" s="130"/>
      <c r="H88" s="130"/>
      <c r="I88" s="130"/>
      <c r="J88" s="130"/>
      <c r="K88" s="130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x14ac:dyDescent="0.2">
      <c r="A89" s="111"/>
      <c r="B89" s="111"/>
      <c r="C89" s="130"/>
      <c r="D89" s="130"/>
      <c r="E89" s="130"/>
      <c r="F89" s="130"/>
      <c r="G89" s="130"/>
      <c r="H89" s="130"/>
      <c r="I89" s="130"/>
      <c r="J89" s="130"/>
      <c r="K89" s="130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 x14ac:dyDescent="0.2">
      <c r="A90" s="111"/>
      <c r="B90" s="111"/>
      <c r="C90" s="130"/>
      <c r="D90" s="130"/>
      <c r="E90" s="130"/>
      <c r="F90" s="130"/>
      <c r="G90" s="130"/>
      <c r="H90" s="130"/>
      <c r="I90" s="130"/>
      <c r="J90" s="130"/>
      <c r="K90" s="130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x14ac:dyDescent="0.2">
      <c r="A91" s="111"/>
      <c r="B91" s="111"/>
      <c r="C91" s="130"/>
      <c r="D91" s="130"/>
      <c r="E91" s="130"/>
      <c r="F91" s="130"/>
      <c r="G91" s="130"/>
      <c r="H91" s="130"/>
      <c r="I91" s="130"/>
      <c r="J91" s="130"/>
      <c r="K91" s="130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 x14ac:dyDescent="0.2">
      <c r="A92" s="111"/>
      <c r="B92" s="111"/>
      <c r="C92" s="130"/>
      <c r="D92" s="130"/>
      <c r="E92" s="130"/>
      <c r="F92" s="130"/>
      <c r="G92" s="130"/>
      <c r="H92" s="130"/>
      <c r="I92" s="130"/>
      <c r="J92" s="130"/>
      <c r="K92" s="130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x14ac:dyDescent="0.2">
      <c r="A93" s="111"/>
      <c r="B93" s="111"/>
      <c r="C93" s="130"/>
      <c r="D93" s="130"/>
      <c r="E93" s="130"/>
      <c r="F93" s="130"/>
      <c r="G93" s="130"/>
      <c r="H93" s="130"/>
      <c r="I93" s="130"/>
      <c r="J93" s="130"/>
      <c r="K93" s="130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x14ac:dyDescent="0.2">
      <c r="A94" s="111"/>
      <c r="B94" s="111"/>
      <c r="C94" s="130"/>
      <c r="D94" s="130"/>
      <c r="E94" s="130"/>
      <c r="F94" s="130"/>
      <c r="G94" s="130"/>
      <c r="H94" s="130"/>
      <c r="I94" s="130"/>
      <c r="J94" s="130"/>
      <c r="K94" s="130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x14ac:dyDescent="0.2">
      <c r="A95" s="111"/>
      <c r="B95" s="111"/>
      <c r="C95" s="130"/>
      <c r="D95" s="130"/>
      <c r="E95" s="130"/>
      <c r="F95" s="130"/>
      <c r="G95" s="130"/>
      <c r="H95" s="130"/>
      <c r="I95" s="130"/>
      <c r="J95" s="130"/>
      <c r="K95" s="130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x14ac:dyDescent="0.2">
      <c r="A96" s="111"/>
      <c r="B96" s="111"/>
      <c r="C96" s="130"/>
      <c r="D96" s="130"/>
      <c r="E96" s="130"/>
      <c r="F96" s="130"/>
      <c r="G96" s="130"/>
      <c r="H96" s="130"/>
      <c r="I96" s="130"/>
      <c r="J96" s="130"/>
      <c r="K96" s="130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1:24" x14ac:dyDescent="0.2">
      <c r="A97" s="111"/>
      <c r="B97" s="111"/>
      <c r="C97" s="130"/>
      <c r="D97" s="130"/>
      <c r="E97" s="130"/>
      <c r="F97" s="130"/>
      <c r="G97" s="130"/>
      <c r="H97" s="130"/>
      <c r="I97" s="130"/>
      <c r="J97" s="130"/>
      <c r="K97" s="130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spans="1:24" x14ac:dyDescent="0.2">
      <c r="A98" s="111"/>
      <c r="B98" s="111"/>
      <c r="C98" s="130"/>
      <c r="D98" s="130"/>
      <c r="E98" s="130"/>
      <c r="F98" s="130"/>
      <c r="G98" s="130"/>
      <c r="H98" s="130"/>
      <c r="I98" s="130"/>
      <c r="J98" s="130"/>
      <c r="K98" s="130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spans="1:24" x14ac:dyDescent="0.2">
      <c r="A99" s="111"/>
      <c r="B99" s="111"/>
      <c r="C99" s="130"/>
      <c r="D99" s="130"/>
      <c r="E99" s="130"/>
      <c r="F99" s="130"/>
      <c r="G99" s="130"/>
      <c r="H99" s="130"/>
      <c r="I99" s="130"/>
      <c r="J99" s="130"/>
      <c r="K99" s="130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spans="1:24" x14ac:dyDescent="0.2">
      <c r="A100" s="111"/>
      <c r="B100" s="111"/>
      <c r="C100" s="130"/>
      <c r="D100" s="130"/>
      <c r="E100" s="130"/>
      <c r="F100" s="130"/>
      <c r="G100" s="130"/>
      <c r="H100" s="130"/>
      <c r="I100" s="130"/>
      <c r="J100" s="130"/>
      <c r="K100" s="130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</sheetData>
  <customSheetViews>
    <customSheetView guid="{48D17912-7AA6-446B-8282-2706EDDFDC3E}" scale="90" showGridLines="0" hiddenRows="1" hiddenColumns="1">
      <pane xSplit="2" ySplit="1" topLeftCell="C2" activePane="bottomRight" state="frozen"/>
      <selection pane="bottomRight" activeCell="F47" sqref="F47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27:K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59974974822229687"/>
  </sheetPr>
  <dimension ref="A1:M35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5.5" style="132" customWidth="1"/>
    <col min="4" max="4" width="7.1640625" style="132" hidden="1" customWidth="1"/>
    <col min="5" max="10" width="14.5" style="132" customWidth="1"/>
    <col min="11" max="11" width="18.1640625" style="132" customWidth="1"/>
    <col min="12" max="16384" width="9" style="3"/>
  </cols>
  <sheetData>
    <row r="1" spans="1:13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11"/>
      <c r="M1" s="111"/>
    </row>
    <row r="2" spans="1:13" ht="12.75" customHeight="1" x14ac:dyDescent="0.2">
      <c r="A2" s="111"/>
      <c r="B2" s="111"/>
      <c r="C2" s="28" t="s">
        <v>526</v>
      </c>
      <c r="D2" s="130"/>
      <c r="E2" s="130"/>
      <c r="F2" s="130"/>
      <c r="G2" s="130"/>
      <c r="H2" s="130"/>
      <c r="I2" s="130"/>
      <c r="J2" s="130"/>
      <c r="K2" s="130"/>
      <c r="L2" s="111"/>
      <c r="M2" s="111"/>
    </row>
    <row r="3" spans="1:13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11"/>
      <c r="M3" s="111"/>
    </row>
    <row r="4" spans="1:13" ht="34.5" thickBot="1" x14ac:dyDescent="0.25">
      <c r="A4" s="111"/>
      <c r="B4" s="111"/>
      <c r="C4" s="112" t="e">
        <f>_entity&amp;CHAR(10)&amp;_asatdateFR&amp;CHAR(10)&amp;_multiplierFR</f>
        <v>#REF!</v>
      </c>
      <c r="D4" s="112"/>
      <c r="E4" s="119" t="s">
        <v>708</v>
      </c>
      <c r="F4" s="415" t="s">
        <v>525</v>
      </c>
      <c r="G4" s="415"/>
      <c r="H4" s="415"/>
      <c r="I4" s="415"/>
      <c r="J4" s="415"/>
      <c r="K4" s="32" t="s">
        <v>519</v>
      </c>
      <c r="L4" s="111"/>
      <c r="M4" s="111"/>
    </row>
    <row r="5" spans="1:13" hidden="1" x14ac:dyDescent="0.2">
      <c r="A5" s="111"/>
      <c r="B5" s="111"/>
      <c r="C5" s="208"/>
      <c r="D5" s="184"/>
      <c r="E5" s="185" t="s">
        <v>261</v>
      </c>
      <c r="F5" s="185" t="s">
        <v>262</v>
      </c>
      <c r="G5" s="185" t="s">
        <v>288</v>
      </c>
      <c r="H5" s="185" t="s">
        <v>289</v>
      </c>
      <c r="I5" s="185" t="s">
        <v>290</v>
      </c>
      <c r="J5" s="185" t="s">
        <v>263</v>
      </c>
      <c r="K5" s="185" t="s">
        <v>291</v>
      </c>
      <c r="L5" s="111"/>
      <c r="M5" s="111"/>
    </row>
    <row r="6" spans="1:13" ht="16.5" customHeight="1" x14ac:dyDescent="0.2">
      <c r="A6" s="111"/>
      <c r="B6" s="111"/>
      <c r="C6" s="271"/>
      <c r="D6" s="201" t="s">
        <v>292</v>
      </c>
      <c r="E6" s="255"/>
      <c r="F6" s="377"/>
      <c r="G6" s="377"/>
      <c r="H6" s="377"/>
      <c r="I6" s="377"/>
      <c r="J6" s="377"/>
      <c r="K6" s="255"/>
      <c r="L6" s="111"/>
      <c r="M6" s="111"/>
    </row>
    <row r="7" spans="1:13" hidden="1" x14ac:dyDescent="0.2">
      <c r="A7" s="111"/>
      <c r="B7" s="111"/>
      <c r="C7" s="209"/>
      <c r="D7" s="211"/>
      <c r="E7" s="212" t="s">
        <v>293</v>
      </c>
      <c r="F7" s="212" t="s">
        <v>294</v>
      </c>
      <c r="G7" s="212" t="s">
        <v>295</v>
      </c>
      <c r="H7" s="212" t="s">
        <v>296</v>
      </c>
      <c r="I7" s="212" t="s">
        <v>297</v>
      </c>
      <c r="J7" s="212" t="s">
        <v>266</v>
      </c>
      <c r="K7" s="212" t="s">
        <v>267</v>
      </c>
      <c r="L7" s="111"/>
      <c r="M7" s="111"/>
    </row>
    <row r="8" spans="1:13" x14ac:dyDescent="0.2">
      <c r="A8" s="111"/>
      <c r="B8" s="111"/>
      <c r="C8" s="200" t="s">
        <v>486</v>
      </c>
      <c r="D8" s="201" t="s">
        <v>265</v>
      </c>
      <c r="E8" s="272"/>
      <c r="F8" s="272"/>
      <c r="G8" s="272"/>
      <c r="H8" s="272"/>
      <c r="I8" s="272"/>
      <c r="J8" s="272"/>
      <c r="K8" s="214"/>
      <c r="L8" s="111"/>
      <c r="M8" s="111"/>
    </row>
    <row r="9" spans="1:13" x14ac:dyDescent="0.2">
      <c r="A9" s="111"/>
      <c r="B9" s="111"/>
      <c r="C9" s="250" t="s">
        <v>512</v>
      </c>
      <c r="D9" s="251" t="s">
        <v>270</v>
      </c>
      <c r="E9" s="150">
        <f>S.05.02_2_EN!E9</f>
        <v>668224</v>
      </c>
      <c r="F9" s="150">
        <f>S.05.02_2_EN!F9</f>
        <v>82099</v>
      </c>
      <c r="G9" s="150">
        <f>S.05.02_2_EN!G9</f>
        <v>45445</v>
      </c>
      <c r="H9" s="150">
        <f>S.05.02_2_EN!H9</f>
        <v>27224</v>
      </c>
      <c r="I9" s="150">
        <f>S.05.02_2_EN!I9</f>
        <v>0</v>
      </c>
      <c r="J9" s="150">
        <f>S.05.02_2_EN!J9</f>
        <v>0</v>
      </c>
      <c r="K9" s="149">
        <f>S.05.02_2_EN!K9</f>
        <v>822992</v>
      </c>
      <c r="L9" s="111"/>
      <c r="M9" s="111"/>
    </row>
    <row r="10" spans="1:13" x14ac:dyDescent="0.2">
      <c r="A10" s="111"/>
      <c r="B10" s="111"/>
      <c r="C10" s="189" t="s">
        <v>490</v>
      </c>
      <c r="D10" s="190" t="s">
        <v>271</v>
      </c>
      <c r="E10" s="154">
        <f>S.05.02_2_EN!E10</f>
        <v>0</v>
      </c>
      <c r="F10" s="154">
        <f>S.05.02_2_EN!F10</f>
        <v>22628</v>
      </c>
      <c r="G10" s="154">
        <f>S.05.02_2_EN!G10</f>
        <v>0</v>
      </c>
      <c r="H10" s="154">
        <f>S.05.02_2_EN!H10</f>
        <v>0</v>
      </c>
      <c r="I10" s="154">
        <f>S.05.02_2_EN!I10</f>
        <v>0</v>
      </c>
      <c r="J10" s="154">
        <f>S.05.02_2_EN!J10</f>
        <v>0</v>
      </c>
      <c r="K10" s="153">
        <f>S.05.02_2_EN!K10</f>
        <v>22628</v>
      </c>
      <c r="L10" s="111"/>
      <c r="M10" s="111"/>
    </row>
    <row r="11" spans="1:13" x14ac:dyDescent="0.2">
      <c r="A11" s="111"/>
      <c r="B11" s="111"/>
      <c r="C11" s="273" t="s">
        <v>491</v>
      </c>
      <c r="D11" s="274" t="s">
        <v>272</v>
      </c>
      <c r="E11" s="275">
        <f>S.05.02_2_EN!E11</f>
        <v>668224</v>
      </c>
      <c r="F11" s="275">
        <f>S.05.02_2_EN!F11</f>
        <v>59471</v>
      </c>
      <c r="G11" s="275">
        <f>S.05.02_2_EN!G11</f>
        <v>45445</v>
      </c>
      <c r="H11" s="275">
        <f>S.05.02_2_EN!H11</f>
        <v>27224</v>
      </c>
      <c r="I11" s="275">
        <f>S.05.02_2_EN!I11</f>
        <v>0</v>
      </c>
      <c r="J11" s="275">
        <f>S.05.02_2_EN!J11</f>
        <v>0</v>
      </c>
      <c r="K11" s="167">
        <f>S.05.02_2_EN!K11</f>
        <v>800364</v>
      </c>
      <c r="L11" s="111"/>
      <c r="M11" s="111"/>
    </row>
    <row r="12" spans="1:13" x14ac:dyDescent="0.2">
      <c r="A12" s="111"/>
      <c r="B12" s="111"/>
      <c r="C12" s="200" t="s">
        <v>492</v>
      </c>
      <c r="D12" s="201" t="s">
        <v>265</v>
      </c>
      <c r="E12" s="272"/>
      <c r="F12" s="272"/>
      <c r="G12" s="272"/>
      <c r="H12" s="272"/>
      <c r="I12" s="272"/>
      <c r="J12" s="272"/>
      <c r="K12" s="214"/>
      <c r="L12" s="111"/>
      <c r="M12" s="111"/>
    </row>
    <row r="13" spans="1:13" x14ac:dyDescent="0.2">
      <c r="A13" s="111"/>
      <c r="B13" s="111"/>
      <c r="C13" s="250" t="s">
        <v>512</v>
      </c>
      <c r="D13" s="192" t="s">
        <v>273</v>
      </c>
      <c r="E13" s="193">
        <f>S.05.02_2_EN!E13</f>
        <v>673855</v>
      </c>
      <c r="F13" s="193">
        <f>S.05.02_2_EN!F13</f>
        <v>77858</v>
      </c>
      <c r="G13" s="193">
        <f>S.05.02_2_EN!G13</f>
        <v>45063</v>
      </c>
      <c r="H13" s="193">
        <f>S.05.02_2_EN!H13</f>
        <v>27055</v>
      </c>
      <c r="I13" s="193">
        <f>S.05.02_2_EN!I13</f>
        <v>0</v>
      </c>
      <c r="J13" s="193">
        <f>S.05.02_2_EN!J13</f>
        <v>0</v>
      </c>
      <c r="K13" s="203">
        <f>S.05.02_2_EN!K13</f>
        <v>823831</v>
      </c>
      <c r="L13" s="111"/>
      <c r="M13" s="111"/>
    </row>
    <row r="14" spans="1:13" x14ac:dyDescent="0.2">
      <c r="A14" s="111"/>
      <c r="B14" s="111"/>
      <c r="C14" s="194" t="s">
        <v>490</v>
      </c>
      <c r="D14" s="195" t="s">
        <v>274</v>
      </c>
      <c r="E14" s="196">
        <f>S.05.02_2_EN!E14</f>
        <v>0</v>
      </c>
      <c r="F14" s="196">
        <f>S.05.02_2_EN!F14</f>
        <v>18607</v>
      </c>
      <c r="G14" s="196">
        <f>S.05.02_2_EN!G14</f>
        <v>0</v>
      </c>
      <c r="H14" s="196">
        <f>S.05.02_2_EN!H14</f>
        <v>0</v>
      </c>
      <c r="I14" s="196">
        <f>S.05.02_2_EN!I14</f>
        <v>0</v>
      </c>
      <c r="J14" s="196">
        <f>S.05.02_2_EN!J14</f>
        <v>0</v>
      </c>
      <c r="K14" s="204">
        <f>S.05.02_2_EN!K14</f>
        <v>18607</v>
      </c>
      <c r="L14" s="111"/>
      <c r="M14" s="111"/>
    </row>
    <row r="15" spans="1:13" x14ac:dyDescent="0.2">
      <c r="A15" s="111"/>
      <c r="B15" s="111"/>
      <c r="C15" s="276" t="s">
        <v>491</v>
      </c>
      <c r="D15" s="277" t="s">
        <v>275</v>
      </c>
      <c r="E15" s="278">
        <f>S.05.02_2_EN!E15</f>
        <v>673855</v>
      </c>
      <c r="F15" s="278">
        <f>S.05.02_2_EN!F15</f>
        <v>59251</v>
      </c>
      <c r="G15" s="278">
        <f>S.05.02_2_EN!G15</f>
        <v>45063</v>
      </c>
      <c r="H15" s="278">
        <f>S.05.02_2_EN!H15</f>
        <v>27055</v>
      </c>
      <c r="I15" s="278">
        <f>S.05.02_2_EN!I15</f>
        <v>0</v>
      </c>
      <c r="J15" s="278">
        <f>S.05.02_2_EN!J15</f>
        <v>0</v>
      </c>
      <c r="K15" s="279">
        <f>S.05.02_2_EN!K15</f>
        <v>805224</v>
      </c>
      <c r="L15" s="111"/>
      <c r="M15" s="111"/>
    </row>
    <row r="16" spans="1:13" x14ac:dyDescent="0.2">
      <c r="A16" s="111"/>
      <c r="B16" s="111"/>
      <c r="C16" s="200" t="s">
        <v>493</v>
      </c>
      <c r="D16" s="201" t="s">
        <v>265</v>
      </c>
      <c r="E16" s="272"/>
      <c r="F16" s="272"/>
      <c r="G16" s="272"/>
      <c r="H16" s="272"/>
      <c r="I16" s="272"/>
      <c r="J16" s="272"/>
      <c r="K16" s="214"/>
      <c r="L16" s="111"/>
      <c r="M16" s="111"/>
    </row>
    <row r="17" spans="1:13" x14ac:dyDescent="0.2">
      <c r="A17" s="111"/>
      <c r="B17" s="111"/>
      <c r="C17" s="250" t="s">
        <v>512</v>
      </c>
      <c r="D17" s="280" t="s">
        <v>276</v>
      </c>
      <c r="E17" s="252">
        <f>S.05.02_2_EN!E17</f>
        <v>534008</v>
      </c>
      <c r="F17" s="252">
        <f>S.05.02_2_EN!F17</f>
        <v>43931</v>
      </c>
      <c r="G17" s="252">
        <f>S.05.02_2_EN!G17</f>
        <v>37907</v>
      </c>
      <c r="H17" s="252">
        <f>S.05.02_2_EN!H17</f>
        <v>12209</v>
      </c>
      <c r="I17" s="252">
        <f>S.05.02_2_EN!I17</f>
        <v>0</v>
      </c>
      <c r="J17" s="252">
        <f>S.05.02_2_EN!J17</f>
        <v>0</v>
      </c>
      <c r="K17" s="281">
        <f>S.05.02_2_EN!K17</f>
        <v>628055</v>
      </c>
      <c r="L17" s="111"/>
      <c r="M17" s="111"/>
    </row>
    <row r="18" spans="1:13" x14ac:dyDescent="0.2">
      <c r="A18" s="111"/>
      <c r="B18" s="111"/>
      <c r="C18" s="194" t="s">
        <v>490</v>
      </c>
      <c r="D18" s="195" t="s">
        <v>277</v>
      </c>
      <c r="E18" s="196">
        <f>S.05.02_2_EN!E18</f>
        <v>0</v>
      </c>
      <c r="F18" s="196">
        <f>S.05.02_2_EN!F18</f>
        <v>14631</v>
      </c>
      <c r="G18" s="196">
        <f>S.05.02_2_EN!G18</f>
        <v>0</v>
      </c>
      <c r="H18" s="196">
        <f>S.05.02_2_EN!H18</f>
        <v>0</v>
      </c>
      <c r="I18" s="196">
        <f>S.05.02_2_EN!I18</f>
        <v>0</v>
      </c>
      <c r="J18" s="196">
        <f>S.05.02_2_EN!J18</f>
        <v>0</v>
      </c>
      <c r="K18" s="204">
        <f>S.05.02_2_EN!K18</f>
        <v>14631</v>
      </c>
      <c r="L18" s="111"/>
      <c r="M18" s="111"/>
    </row>
    <row r="19" spans="1:13" x14ac:dyDescent="0.2">
      <c r="A19" s="111"/>
      <c r="B19" s="111"/>
      <c r="C19" s="276" t="s">
        <v>491</v>
      </c>
      <c r="D19" s="277" t="s">
        <v>278</v>
      </c>
      <c r="E19" s="278">
        <f>S.05.02_2_EN!E19</f>
        <v>534008</v>
      </c>
      <c r="F19" s="278">
        <f>S.05.02_2_EN!F19</f>
        <v>29300</v>
      </c>
      <c r="G19" s="278">
        <f>S.05.02_2_EN!G19</f>
        <v>37907</v>
      </c>
      <c r="H19" s="278">
        <f>S.05.02_2_EN!H19</f>
        <v>12209</v>
      </c>
      <c r="I19" s="278">
        <f>S.05.02_2_EN!I19</f>
        <v>0</v>
      </c>
      <c r="J19" s="278">
        <f>S.05.02_2_EN!J19</f>
        <v>0</v>
      </c>
      <c r="K19" s="279">
        <f>S.05.02_2_EN!K19</f>
        <v>613424</v>
      </c>
      <c r="L19" s="111"/>
      <c r="M19" s="111"/>
    </row>
    <row r="20" spans="1:13" x14ac:dyDescent="0.2">
      <c r="A20" s="111"/>
      <c r="B20" s="111"/>
      <c r="C20" s="200" t="s">
        <v>494</v>
      </c>
      <c r="D20" s="201" t="s">
        <v>265</v>
      </c>
      <c r="E20" s="272"/>
      <c r="F20" s="272"/>
      <c r="G20" s="272"/>
      <c r="H20" s="272"/>
      <c r="I20" s="272"/>
      <c r="J20" s="272"/>
      <c r="K20" s="214"/>
      <c r="L20" s="111"/>
      <c r="M20" s="111"/>
    </row>
    <row r="21" spans="1:13" x14ac:dyDescent="0.2">
      <c r="A21" s="111"/>
      <c r="B21" s="111"/>
      <c r="C21" s="250" t="s">
        <v>512</v>
      </c>
      <c r="D21" s="280" t="s">
        <v>279</v>
      </c>
      <c r="E21" s="252">
        <f>S.05.02_2_EN!E21</f>
        <v>0</v>
      </c>
      <c r="F21" s="252">
        <f>S.05.02_2_EN!F21</f>
        <v>0</v>
      </c>
      <c r="G21" s="252">
        <f>S.05.02_2_EN!G21</f>
        <v>0</v>
      </c>
      <c r="H21" s="252">
        <f>S.05.02_2_EN!H21</f>
        <v>0</v>
      </c>
      <c r="I21" s="252">
        <f>S.05.02_2_EN!I21</f>
        <v>0</v>
      </c>
      <c r="J21" s="252">
        <f>S.05.02_2_EN!J21</f>
        <v>0</v>
      </c>
      <c r="K21" s="281">
        <f>S.05.02_2_EN!K21</f>
        <v>0</v>
      </c>
      <c r="L21" s="111"/>
      <c r="M21" s="111"/>
    </row>
    <row r="22" spans="1:13" x14ac:dyDescent="0.2">
      <c r="A22" s="111"/>
      <c r="B22" s="111"/>
      <c r="C22" s="194" t="s">
        <v>490</v>
      </c>
      <c r="D22" s="195" t="s">
        <v>280</v>
      </c>
      <c r="E22" s="196">
        <f>S.05.02_2_EN!E22</f>
        <v>0</v>
      </c>
      <c r="F22" s="196">
        <f>S.05.02_2_EN!F22</f>
        <v>0</v>
      </c>
      <c r="G22" s="196">
        <f>S.05.02_2_EN!G22</f>
        <v>0</v>
      </c>
      <c r="H22" s="196">
        <f>S.05.02_2_EN!H22</f>
        <v>0</v>
      </c>
      <c r="I22" s="196">
        <f>S.05.02_2_EN!I22</f>
        <v>0</v>
      </c>
      <c r="J22" s="196">
        <f>S.05.02_2_EN!J22</f>
        <v>0</v>
      </c>
      <c r="K22" s="204">
        <f>S.05.02_2_EN!K22</f>
        <v>0</v>
      </c>
      <c r="L22" s="111"/>
      <c r="M22" s="111"/>
    </row>
    <row r="23" spans="1:13" x14ac:dyDescent="0.2">
      <c r="A23" s="111"/>
      <c r="B23" s="111"/>
      <c r="C23" s="197" t="s">
        <v>491</v>
      </c>
      <c r="D23" s="198" t="s">
        <v>281</v>
      </c>
      <c r="E23" s="199">
        <f>S.05.02_2_EN!E23</f>
        <v>0</v>
      </c>
      <c r="F23" s="199">
        <f>S.05.02_2_EN!F23</f>
        <v>0</v>
      </c>
      <c r="G23" s="199">
        <f>S.05.02_2_EN!G23</f>
        <v>0</v>
      </c>
      <c r="H23" s="199">
        <f>S.05.02_2_EN!H23</f>
        <v>0</v>
      </c>
      <c r="I23" s="199">
        <f>S.05.02_2_EN!I23</f>
        <v>0</v>
      </c>
      <c r="J23" s="199">
        <f>S.05.02_2_EN!J23</f>
        <v>0</v>
      </c>
      <c r="K23" s="213">
        <f>S.05.02_2_EN!K23</f>
        <v>0</v>
      </c>
      <c r="L23" s="111"/>
      <c r="M23" s="111"/>
    </row>
    <row r="24" spans="1:13" x14ac:dyDescent="0.2">
      <c r="A24" s="111"/>
      <c r="B24" s="111"/>
      <c r="C24" s="200" t="s">
        <v>513</v>
      </c>
      <c r="D24" s="201" t="s">
        <v>282</v>
      </c>
      <c r="E24" s="171">
        <f>S.05.02_2_EN!E24</f>
        <v>171334</v>
      </c>
      <c r="F24" s="171">
        <f>S.05.02_2_EN!F24</f>
        <v>37448</v>
      </c>
      <c r="G24" s="171">
        <f>S.05.02_2_EN!G24</f>
        <v>15395</v>
      </c>
      <c r="H24" s="171">
        <f>S.05.02_2_EN!H24</f>
        <v>15328</v>
      </c>
      <c r="I24" s="171">
        <f>S.05.02_2_EN!I24</f>
        <v>0</v>
      </c>
      <c r="J24" s="171">
        <f>S.05.02_2_EN!J24</f>
        <v>0</v>
      </c>
      <c r="K24" s="169">
        <f>S.05.02_2_EN!K24</f>
        <v>239505</v>
      </c>
      <c r="L24" s="111"/>
      <c r="M24" s="111"/>
    </row>
    <row r="25" spans="1:13" x14ac:dyDescent="0.2">
      <c r="A25" s="111"/>
      <c r="B25" s="111"/>
      <c r="C25" s="200" t="s">
        <v>495</v>
      </c>
      <c r="D25" s="201" t="s">
        <v>283</v>
      </c>
      <c r="E25" s="253"/>
      <c r="F25" s="253"/>
      <c r="G25" s="253"/>
      <c r="H25" s="253"/>
      <c r="I25" s="253"/>
      <c r="J25" s="253"/>
      <c r="K25" s="214">
        <f>S.05.02_2_EN!K25</f>
        <v>27581</v>
      </c>
      <c r="L25" s="111"/>
      <c r="M25" s="111"/>
    </row>
    <row r="26" spans="1:13" ht="12" thickBot="1" x14ac:dyDescent="0.25">
      <c r="A26" s="111"/>
      <c r="B26" s="111"/>
      <c r="C26" s="117" t="s">
        <v>496</v>
      </c>
      <c r="D26" s="202" t="s">
        <v>284</v>
      </c>
      <c r="E26" s="254"/>
      <c r="F26" s="254"/>
      <c r="G26" s="254"/>
      <c r="H26" s="254"/>
      <c r="I26" s="254"/>
      <c r="J26" s="254"/>
      <c r="K26" s="215">
        <f>S.05.02_2_EN!K26</f>
        <v>267086</v>
      </c>
      <c r="L26" s="111"/>
      <c r="M26" s="111"/>
    </row>
    <row r="27" spans="1:13" x14ac:dyDescent="0.2">
      <c r="A27" s="111"/>
      <c r="B27" s="111"/>
      <c r="C27" s="412" t="str">
        <f>S.05.02_2_EN!C27</f>
        <v>**France</v>
      </c>
      <c r="D27" s="412"/>
      <c r="E27" s="412"/>
      <c r="F27" s="412"/>
      <c r="G27" s="412"/>
      <c r="H27" s="412"/>
      <c r="I27" s="412"/>
      <c r="J27" s="412"/>
      <c r="K27" s="412"/>
      <c r="L27" s="111"/>
      <c r="M27" s="111"/>
    </row>
    <row r="28" spans="1:13" x14ac:dyDescent="0.2">
      <c r="A28" s="111"/>
      <c r="B28" s="111"/>
      <c r="C28" s="130"/>
      <c r="D28" s="130"/>
      <c r="E28" s="130"/>
      <c r="F28" s="130"/>
      <c r="G28" s="130"/>
      <c r="H28" s="130"/>
      <c r="I28" s="130"/>
      <c r="J28" s="130"/>
      <c r="K28" s="130"/>
      <c r="L28" s="111"/>
      <c r="M28" s="111"/>
    </row>
    <row r="29" spans="1:13" x14ac:dyDescent="0.2">
      <c r="A29" s="111"/>
      <c r="B29" s="111"/>
      <c r="C29" s="130"/>
      <c r="D29" s="130"/>
      <c r="E29" s="130"/>
      <c r="F29" s="130"/>
      <c r="G29" s="130"/>
      <c r="H29" s="130"/>
      <c r="I29" s="130"/>
      <c r="J29" s="130"/>
      <c r="K29" s="130"/>
      <c r="L29" s="111"/>
      <c r="M29" s="111"/>
    </row>
    <row r="30" spans="1:13" x14ac:dyDescent="0.2">
      <c r="A30" s="111"/>
      <c r="B30" s="111"/>
      <c r="C30" s="130"/>
      <c r="D30" s="130"/>
      <c r="E30" s="130"/>
      <c r="F30" s="130"/>
      <c r="G30" s="130"/>
      <c r="H30" s="130"/>
      <c r="I30" s="130"/>
      <c r="J30" s="130"/>
      <c r="K30" s="130"/>
      <c r="L30" s="111"/>
      <c r="M30" s="111"/>
    </row>
    <row r="31" spans="1:13" x14ac:dyDescent="0.2">
      <c r="A31" s="111"/>
      <c r="B31" s="111"/>
      <c r="C31" s="130"/>
      <c r="D31" s="130"/>
      <c r="E31" s="130"/>
      <c r="F31" s="130"/>
      <c r="G31" s="130"/>
      <c r="H31" s="130"/>
      <c r="I31" s="130"/>
      <c r="J31" s="130"/>
      <c r="K31" s="130"/>
      <c r="L31" s="111"/>
      <c r="M31" s="111"/>
    </row>
    <row r="32" spans="1:13" x14ac:dyDescent="0.2">
      <c r="A32" s="111"/>
      <c r="B32" s="111"/>
      <c r="C32" s="130"/>
      <c r="D32" s="130"/>
      <c r="E32" s="130"/>
      <c r="F32" s="130"/>
      <c r="G32" s="130"/>
      <c r="H32" s="130"/>
      <c r="I32" s="130"/>
      <c r="J32" s="130"/>
      <c r="K32" s="130"/>
      <c r="L32" s="111"/>
      <c r="M32" s="111"/>
    </row>
    <row r="33" spans="1:13" x14ac:dyDescent="0.2">
      <c r="A33" s="111"/>
      <c r="B33" s="111"/>
      <c r="C33" s="130"/>
      <c r="D33" s="130"/>
      <c r="E33" s="130"/>
      <c r="F33" s="130"/>
      <c r="G33" s="130"/>
      <c r="H33" s="130"/>
      <c r="I33" s="130"/>
      <c r="J33" s="130"/>
      <c r="K33" s="130"/>
      <c r="L33" s="111"/>
      <c r="M33" s="111"/>
    </row>
    <row r="34" spans="1:13" x14ac:dyDescent="0.2">
      <c r="A34" s="111"/>
      <c r="B34" s="111"/>
      <c r="C34" s="130"/>
      <c r="D34" s="130"/>
      <c r="E34" s="130"/>
      <c r="F34" s="130"/>
      <c r="G34" s="130"/>
      <c r="H34" s="130"/>
      <c r="I34" s="130"/>
      <c r="J34" s="130"/>
      <c r="K34" s="130"/>
      <c r="L34" s="111"/>
      <c r="M34" s="111"/>
    </row>
    <row r="35" spans="1:13" x14ac:dyDescent="0.2">
      <c r="D35" s="130"/>
    </row>
  </sheetData>
  <customSheetViews>
    <customSheetView guid="{48D17912-7AA6-446B-8282-2706EDDFDC3E}" hiddenRows="1" hiddenColumns="1" state="hidden"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27:K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 tint="0.79985961485641044"/>
  </sheetPr>
  <dimension ref="A1:G20"/>
  <sheetViews>
    <sheetView showGridLines="0" workbookViewId="0">
      <selection activeCell="C2" sqref="C2"/>
    </sheetView>
  </sheetViews>
  <sheetFormatPr defaultColWidth="9.33203125" defaultRowHeight="11.25" x14ac:dyDescent="0.2"/>
  <cols>
    <col min="1" max="1" width="11.5" style="121" customWidth="1"/>
    <col min="2" max="2" width="2.33203125" style="121" customWidth="1"/>
    <col min="3" max="3" width="56.83203125" style="216" customWidth="1"/>
    <col min="4" max="4" width="6.83203125" style="216" hidden="1" customWidth="1"/>
    <col min="5" max="7" width="13.5" style="216" customWidth="1"/>
    <col min="8" max="16384" width="9.33203125" style="121"/>
  </cols>
  <sheetData>
    <row r="1" spans="1:7" ht="17.25" customHeight="1" thickBot="1" x14ac:dyDescent="0.25">
      <c r="A1" s="120" t="s">
        <v>49</v>
      </c>
    </row>
    <row r="2" spans="1:7" ht="13.5" customHeight="1" x14ac:dyDescent="0.2">
      <c r="C2" s="405" t="s">
        <v>788</v>
      </c>
      <c r="D2" s="130"/>
      <c r="E2" s="130"/>
      <c r="F2" s="130"/>
      <c r="G2" s="130"/>
    </row>
    <row r="3" spans="1:7" x14ac:dyDescent="0.2">
      <c r="C3" s="130"/>
      <c r="D3" s="130"/>
      <c r="E3" s="130"/>
      <c r="F3" s="130"/>
      <c r="G3" s="130"/>
    </row>
    <row r="4" spans="1:7" x14ac:dyDescent="0.2">
      <c r="C4" s="115"/>
      <c r="D4" s="116"/>
      <c r="E4" s="130"/>
      <c r="F4" s="130"/>
      <c r="G4" s="130"/>
    </row>
    <row r="5" spans="1:7" ht="45" customHeight="1" thickBot="1" x14ac:dyDescent="0.25">
      <c r="C5" s="112" t="s">
        <v>782</v>
      </c>
      <c r="D5" s="112"/>
      <c r="E5" s="300" t="s">
        <v>675</v>
      </c>
      <c r="F5" s="300" t="s">
        <v>680</v>
      </c>
      <c r="G5" s="32" t="s">
        <v>184</v>
      </c>
    </row>
    <row r="6" spans="1:7" hidden="1" x14ac:dyDescent="0.2">
      <c r="C6" s="234"/>
      <c r="D6" s="184"/>
      <c r="E6" s="185" t="s">
        <v>286</v>
      </c>
      <c r="F6" s="185" t="s">
        <v>263</v>
      </c>
      <c r="G6" s="185"/>
    </row>
    <row r="7" spans="1:7" x14ac:dyDescent="0.2">
      <c r="C7" s="200" t="s">
        <v>351</v>
      </c>
      <c r="D7" s="201" t="s">
        <v>196</v>
      </c>
      <c r="E7" s="301"/>
      <c r="F7" s="301"/>
      <c r="G7" s="355"/>
    </row>
    <row r="8" spans="1:7" ht="45" customHeight="1" x14ac:dyDescent="0.2">
      <c r="C8" s="302" t="s">
        <v>676</v>
      </c>
      <c r="D8" s="211" t="s">
        <v>197</v>
      </c>
      <c r="E8" s="290">
        <v>0</v>
      </c>
      <c r="F8" s="290">
        <v>0</v>
      </c>
      <c r="G8" s="214">
        <v>0</v>
      </c>
    </row>
    <row r="9" spans="1:7" ht="19.5" customHeight="1" x14ac:dyDescent="0.2">
      <c r="C9" s="144" t="s">
        <v>688</v>
      </c>
      <c r="D9" s="201"/>
      <c r="E9" s="301"/>
      <c r="F9" s="301"/>
      <c r="G9" s="355"/>
    </row>
    <row r="10" spans="1:7" x14ac:dyDescent="0.2">
      <c r="C10" s="200" t="s">
        <v>353</v>
      </c>
      <c r="D10" s="201"/>
      <c r="E10" s="301"/>
      <c r="F10" s="301"/>
      <c r="G10" s="355"/>
    </row>
    <row r="11" spans="1:7" x14ac:dyDescent="0.2">
      <c r="C11" s="200" t="s">
        <v>678</v>
      </c>
      <c r="D11" s="201" t="s">
        <v>52</v>
      </c>
      <c r="E11" s="171">
        <v>666246</v>
      </c>
      <c r="F11" s="171">
        <v>1069817</v>
      </c>
      <c r="G11" s="214">
        <v>1736063</v>
      </c>
    </row>
    <row r="12" spans="1:7" ht="30.75" customHeight="1" x14ac:dyDescent="0.2">
      <c r="C12" s="303" t="s">
        <v>679</v>
      </c>
      <c r="D12" s="187" t="s">
        <v>62</v>
      </c>
      <c r="E12" s="188">
        <v>187</v>
      </c>
      <c r="F12" s="188">
        <v>-1567</v>
      </c>
      <c r="G12" s="149">
        <v>-1380</v>
      </c>
    </row>
    <row r="13" spans="1:7" ht="33" customHeight="1" x14ac:dyDescent="0.2">
      <c r="C13" s="304" t="s">
        <v>363</v>
      </c>
      <c r="D13" s="292" t="s">
        <v>64</v>
      </c>
      <c r="E13" s="228">
        <v>666059</v>
      </c>
      <c r="F13" s="228">
        <v>1071384</v>
      </c>
      <c r="G13" s="149">
        <v>1737443</v>
      </c>
    </row>
    <row r="14" spans="1:7" x14ac:dyDescent="0.2">
      <c r="C14" s="209" t="s">
        <v>364</v>
      </c>
      <c r="D14" s="211" t="s">
        <v>66</v>
      </c>
      <c r="E14" s="290">
        <v>9605</v>
      </c>
      <c r="F14" s="290">
        <v>0</v>
      </c>
      <c r="G14" s="214">
        <v>9605</v>
      </c>
    </row>
    <row r="15" spans="1:7" x14ac:dyDescent="0.2">
      <c r="C15" s="200" t="s">
        <v>689</v>
      </c>
      <c r="D15" s="201"/>
      <c r="E15" s="301"/>
      <c r="F15" s="301"/>
      <c r="G15" s="355"/>
    </row>
    <row r="16" spans="1:7" x14ac:dyDescent="0.2">
      <c r="C16" s="386" t="s">
        <v>351</v>
      </c>
      <c r="D16" s="187" t="s">
        <v>68</v>
      </c>
      <c r="E16" s="188">
        <v>0</v>
      </c>
      <c r="F16" s="188">
        <v>0</v>
      </c>
      <c r="G16" s="207">
        <v>0</v>
      </c>
    </row>
    <row r="17" spans="3:7" x14ac:dyDescent="0.2">
      <c r="C17" s="378" t="s">
        <v>358</v>
      </c>
      <c r="D17" s="190" t="s">
        <v>70</v>
      </c>
      <c r="E17" s="154">
        <v>0</v>
      </c>
      <c r="F17" s="154">
        <v>0</v>
      </c>
      <c r="G17" s="153">
        <v>0</v>
      </c>
    </row>
    <row r="18" spans="3:7" x14ac:dyDescent="0.2">
      <c r="C18" s="378" t="s">
        <v>364</v>
      </c>
      <c r="D18" s="190" t="s">
        <v>72</v>
      </c>
      <c r="E18" s="154">
        <v>0</v>
      </c>
      <c r="F18" s="154">
        <v>0</v>
      </c>
      <c r="G18" s="153">
        <v>0</v>
      </c>
    </row>
    <row r="19" spans="3:7" ht="12" thickBot="1" x14ac:dyDescent="0.25">
      <c r="C19" s="31" t="s">
        <v>343</v>
      </c>
      <c r="D19" s="202" t="s">
        <v>84</v>
      </c>
      <c r="E19" s="305">
        <v>675851</v>
      </c>
      <c r="F19" s="305">
        <v>1069817</v>
      </c>
      <c r="G19" s="215">
        <v>1745668</v>
      </c>
    </row>
    <row r="20" spans="3:7" ht="27.75" customHeight="1" x14ac:dyDescent="0.2">
      <c r="C20" s="410" t="s">
        <v>798</v>
      </c>
      <c r="D20" s="410"/>
      <c r="E20" s="410"/>
      <c r="F20" s="410"/>
      <c r="G20" s="410"/>
    </row>
  </sheetData>
  <customSheetViews>
    <customSheetView guid="{48D17912-7AA6-446B-8282-2706EDDFDC3E}" showGridLines="0" hiddenRows="1" hiddenColumns="1">
      <selection activeCell="C2" sqref="C2"/>
      <pageMargins left="0.7" right="0.7" top="0.75" bottom="0.75" header="0.3" footer="0.3"/>
      <pageSetup paperSize="9" orientation="portrait" r:id="rId1"/>
    </customSheetView>
  </customSheetViews>
  <mergeCells count="1">
    <mergeCell ref="C20:G20"/>
  </mergeCells>
  <hyperlinks>
    <hyperlink ref="A1" location="MAIN!A4" display="MAIN"/>
  </hyperlinks>
  <pageMargins left="0.7" right="0.7" top="0.75" bottom="0.75" header="0.3" footer="0.3"/>
  <pageSetup paperSize="9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59974974822229687"/>
  </sheetPr>
  <dimension ref="A1:O24"/>
  <sheetViews>
    <sheetView workbookViewId="0"/>
  </sheetViews>
  <sheetFormatPr defaultColWidth="9.33203125" defaultRowHeight="11.25" x14ac:dyDescent="0.2"/>
  <cols>
    <col min="1" max="1" width="11.5" style="121" customWidth="1"/>
    <col min="2" max="2" width="58" style="216" customWidth="1"/>
    <col min="3" max="3" width="7.6640625" style="216" hidden="1" customWidth="1"/>
    <col min="4" max="6" width="13.1640625" style="216" customWidth="1"/>
    <col min="7" max="8" width="9.1640625" style="121" customWidth="1"/>
    <col min="9" max="9" width="11.5" style="121" customWidth="1"/>
    <col min="10" max="10" width="11.83203125" style="121" customWidth="1"/>
    <col min="11" max="11" width="9.1640625" style="121" customWidth="1"/>
    <col min="12" max="12" width="10" style="121" customWidth="1"/>
    <col min="13" max="16384" width="9.33203125" style="121"/>
  </cols>
  <sheetData>
    <row r="1" spans="1:15" ht="17.25" customHeight="1" thickBot="1" x14ac:dyDescent="0.25">
      <c r="A1" s="120" t="s">
        <v>49</v>
      </c>
    </row>
    <row r="2" spans="1:15" ht="13.5" customHeight="1" x14ac:dyDescent="0.2">
      <c r="B2" s="28" t="s">
        <v>538</v>
      </c>
      <c r="C2" s="130"/>
      <c r="D2" s="130"/>
      <c r="E2" s="130"/>
      <c r="F2" s="130"/>
      <c r="G2" s="111"/>
      <c r="H2" s="111"/>
      <c r="I2" s="111"/>
      <c r="J2" s="111"/>
    </row>
    <row r="3" spans="1:15" x14ac:dyDescent="0.2">
      <c r="B3" s="130"/>
      <c r="C3" s="130"/>
      <c r="D3" s="130"/>
      <c r="E3" s="130"/>
      <c r="F3" s="130"/>
      <c r="G3" s="111"/>
      <c r="H3" s="111"/>
      <c r="I3" s="111"/>
      <c r="J3" s="111"/>
    </row>
    <row r="4" spans="1:15" x14ac:dyDescent="0.2">
      <c r="B4" s="115"/>
      <c r="C4" s="116"/>
      <c r="D4" s="130"/>
      <c r="E4" s="130"/>
      <c r="F4" s="130"/>
      <c r="G4" s="111"/>
      <c r="H4" s="111"/>
      <c r="I4" s="111"/>
      <c r="J4" s="111"/>
      <c r="K4" s="111"/>
      <c r="L4" s="111"/>
      <c r="M4" s="111"/>
    </row>
    <row r="5" spans="1:15" ht="45.75" thickBot="1" x14ac:dyDescent="0.25">
      <c r="B5" s="112" t="e">
        <f>_entity&amp;CHAR(10)&amp;_asatdateFR&amp;CHAR(10)&amp;_multiplierFR</f>
        <v>#REF!</v>
      </c>
      <c r="C5" s="112"/>
      <c r="D5" s="300" t="s">
        <v>719</v>
      </c>
      <c r="E5" s="300" t="s">
        <v>537</v>
      </c>
      <c r="F5" s="32" t="s">
        <v>184</v>
      </c>
      <c r="G5" s="111"/>
      <c r="H5" s="111"/>
      <c r="I5" s="111"/>
      <c r="J5" s="111"/>
      <c r="K5" s="111"/>
      <c r="L5" s="111"/>
      <c r="M5" s="111"/>
    </row>
    <row r="6" spans="1:15" ht="12.75" hidden="1" customHeight="1" x14ac:dyDescent="0.2">
      <c r="B6" s="234"/>
      <c r="C6" s="184"/>
      <c r="D6" s="185" t="s">
        <v>286</v>
      </c>
      <c r="E6" s="185" t="s">
        <v>263</v>
      </c>
      <c r="F6" s="185"/>
      <c r="G6" s="111"/>
      <c r="H6" s="111"/>
      <c r="I6" s="111"/>
      <c r="J6" s="111"/>
      <c r="K6" s="111"/>
      <c r="L6" s="111"/>
      <c r="M6" s="111"/>
    </row>
    <row r="7" spans="1:15" x14ac:dyDescent="0.2">
      <c r="B7" s="200" t="s">
        <v>527</v>
      </c>
      <c r="C7" s="201" t="s">
        <v>196</v>
      </c>
      <c r="D7" s="301"/>
      <c r="E7" s="301"/>
      <c r="F7" s="355"/>
      <c r="G7" s="111"/>
      <c r="H7" s="111"/>
      <c r="I7" s="111"/>
      <c r="J7" s="111"/>
      <c r="K7" s="111"/>
      <c r="L7" s="111"/>
      <c r="M7" s="111"/>
      <c r="N7" s="129"/>
      <c r="O7" s="129"/>
    </row>
    <row r="8" spans="1:15" ht="27" customHeight="1" x14ac:dyDescent="0.2">
      <c r="B8" s="302" t="s">
        <v>528</v>
      </c>
      <c r="C8" s="211" t="s">
        <v>197</v>
      </c>
      <c r="D8" s="290">
        <f>S.12.01_EN!E8</f>
        <v>0</v>
      </c>
      <c r="E8" s="290">
        <f>S.12.01_EN!F8</f>
        <v>0</v>
      </c>
      <c r="F8" s="214">
        <f>E8+D8</f>
        <v>0</v>
      </c>
      <c r="G8" s="111"/>
      <c r="H8" s="111"/>
      <c r="I8" s="111"/>
      <c r="J8" s="111"/>
      <c r="K8" s="111"/>
      <c r="L8" s="111"/>
      <c r="M8" s="111"/>
    </row>
    <row r="9" spans="1:15" ht="22.5" x14ac:dyDescent="0.2">
      <c r="B9" s="144" t="s">
        <v>529</v>
      </c>
      <c r="C9" s="201"/>
      <c r="D9" s="301"/>
      <c r="E9" s="301"/>
      <c r="F9" s="355"/>
      <c r="G9" s="111"/>
      <c r="H9" s="111"/>
      <c r="I9" s="111"/>
      <c r="J9" s="111"/>
      <c r="K9" s="111"/>
      <c r="L9" s="111"/>
      <c r="M9" s="111"/>
    </row>
    <row r="10" spans="1:15" x14ac:dyDescent="0.2">
      <c r="B10" s="200" t="s">
        <v>530</v>
      </c>
      <c r="C10" s="201"/>
      <c r="D10" s="301"/>
      <c r="E10" s="301"/>
      <c r="F10" s="355"/>
      <c r="G10" s="111"/>
      <c r="H10" s="111"/>
      <c r="I10" s="111"/>
      <c r="J10" s="111"/>
      <c r="K10" s="111"/>
      <c r="L10" s="111"/>
      <c r="M10" s="111"/>
    </row>
    <row r="11" spans="1:15" x14ac:dyDescent="0.2">
      <c r="B11" s="200" t="s">
        <v>531</v>
      </c>
      <c r="C11" s="201" t="s">
        <v>52</v>
      </c>
      <c r="D11" s="171">
        <f>S.12.01_EN!E11</f>
        <v>666246</v>
      </c>
      <c r="E11" s="171">
        <f>S.12.01_EN!F11</f>
        <v>1069817</v>
      </c>
      <c r="F11" s="214">
        <f t="shared" ref="F11:F14" si="0">E11+D11</f>
        <v>1736063</v>
      </c>
      <c r="G11" s="111"/>
      <c r="H11" s="111"/>
      <c r="I11" s="111"/>
      <c r="J11" s="111"/>
      <c r="K11" s="111"/>
      <c r="L11" s="111"/>
      <c r="M11" s="111"/>
    </row>
    <row r="12" spans="1:15" ht="27.75" customHeight="1" x14ac:dyDescent="0.2">
      <c r="B12" s="303" t="s">
        <v>532</v>
      </c>
      <c r="C12" s="187" t="s">
        <v>62</v>
      </c>
      <c r="D12" s="188">
        <f>S.12.01_EN!E12</f>
        <v>187</v>
      </c>
      <c r="E12" s="188">
        <f>S.12.01_EN!F12</f>
        <v>-1567</v>
      </c>
      <c r="F12" s="149">
        <f t="shared" si="0"/>
        <v>-1380</v>
      </c>
      <c r="G12" s="111"/>
      <c r="H12" s="111"/>
      <c r="I12" s="111"/>
      <c r="J12" s="111"/>
      <c r="K12" s="111"/>
      <c r="L12" s="111"/>
      <c r="M12" s="111"/>
    </row>
    <row r="13" spans="1:15" ht="19.5" customHeight="1" x14ac:dyDescent="0.2">
      <c r="B13" s="304" t="s">
        <v>533</v>
      </c>
      <c r="C13" s="292" t="s">
        <v>64</v>
      </c>
      <c r="D13" s="228">
        <f>S.12.01_EN!E13</f>
        <v>666059</v>
      </c>
      <c r="E13" s="228">
        <f>S.12.01_EN!F13</f>
        <v>1071384</v>
      </c>
      <c r="F13" s="149">
        <f t="shared" si="0"/>
        <v>1737443</v>
      </c>
      <c r="G13" s="111"/>
      <c r="H13" s="111"/>
      <c r="I13" s="111"/>
      <c r="J13" s="111"/>
      <c r="K13" s="111"/>
      <c r="L13" s="111"/>
      <c r="M13" s="111"/>
    </row>
    <row r="14" spans="1:15" x14ac:dyDescent="0.2">
      <c r="B14" s="209" t="s">
        <v>534</v>
      </c>
      <c r="C14" s="211" t="s">
        <v>66</v>
      </c>
      <c r="D14" s="290">
        <f>S.12.01_EN!E14</f>
        <v>9605</v>
      </c>
      <c r="E14" s="290">
        <f>S.12.01_EN!F14</f>
        <v>0</v>
      </c>
      <c r="F14" s="214">
        <f t="shared" si="0"/>
        <v>9605</v>
      </c>
      <c r="G14" s="111"/>
      <c r="H14" s="111"/>
      <c r="I14" s="111"/>
      <c r="J14" s="111"/>
      <c r="K14" s="111"/>
      <c r="L14" s="111"/>
      <c r="M14" s="111"/>
    </row>
    <row r="15" spans="1:15" ht="19.5" customHeight="1" x14ac:dyDescent="0.2">
      <c r="B15" s="144" t="s">
        <v>535</v>
      </c>
      <c r="C15" s="201"/>
      <c r="D15" s="301"/>
      <c r="E15" s="301"/>
      <c r="F15" s="355"/>
      <c r="G15" s="111"/>
      <c r="H15" s="111"/>
      <c r="I15" s="111"/>
      <c r="J15" s="111"/>
      <c r="K15" s="111"/>
      <c r="L15" s="111"/>
      <c r="M15" s="111"/>
    </row>
    <row r="16" spans="1:15" x14ac:dyDescent="0.2">
      <c r="B16" s="186" t="s">
        <v>527</v>
      </c>
      <c r="C16" s="187" t="s">
        <v>68</v>
      </c>
      <c r="D16" s="188">
        <f>S.12.01_EN!E16</f>
        <v>0</v>
      </c>
      <c r="E16" s="188">
        <f>S.12.01_EN!F16</f>
        <v>0</v>
      </c>
      <c r="F16" s="149">
        <f t="shared" ref="F16:F17" si="1">E16+D16</f>
        <v>0</v>
      </c>
      <c r="G16" s="111"/>
      <c r="H16" s="111"/>
      <c r="I16" s="111"/>
      <c r="J16" s="111"/>
      <c r="K16" s="111"/>
      <c r="L16" s="111"/>
      <c r="M16" s="111"/>
    </row>
    <row r="17" spans="2:13" x14ac:dyDescent="0.2">
      <c r="B17" s="304" t="s">
        <v>530</v>
      </c>
      <c r="C17" s="292" t="s">
        <v>70</v>
      </c>
      <c r="D17" s="228">
        <f>S.12.01_EN!E17</f>
        <v>0</v>
      </c>
      <c r="E17" s="228">
        <f>S.12.01_EN!F17</f>
        <v>0</v>
      </c>
      <c r="F17" s="297">
        <f t="shared" si="1"/>
        <v>0</v>
      </c>
      <c r="G17" s="111"/>
      <c r="H17" s="111"/>
      <c r="I17" s="111"/>
      <c r="J17" s="111"/>
      <c r="K17" s="111"/>
      <c r="L17" s="111"/>
      <c r="M17" s="111"/>
    </row>
    <row r="18" spans="2:13" ht="12" thickBot="1" x14ac:dyDescent="0.25">
      <c r="B18" s="31" t="s">
        <v>536</v>
      </c>
      <c r="C18" s="202" t="s">
        <v>84</v>
      </c>
      <c r="D18" s="305">
        <f>S.12.01_EN!E19</f>
        <v>675851</v>
      </c>
      <c r="E18" s="305">
        <f>S.12.01_EN!F19</f>
        <v>1069817</v>
      </c>
      <c r="F18" s="354">
        <f>E18+D18</f>
        <v>1745668</v>
      </c>
      <c r="G18" s="111"/>
      <c r="H18" s="111"/>
      <c r="I18" s="111"/>
      <c r="J18" s="111"/>
      <c r="K18" s="111"/>
      <c r="L18" s="111"/>
      <c r="M18" s="111"/>
    </row>
    <row r="19" spans="2:13" ht="28.5" customHeight="1" x14ac:dyDescent="0.2">
      <c r="B19" s="411" t="str">
        <f>S.12.01_EN!C20</f>
        <v>The table above presents lines of business applicable to SCOR.</v>
      </c>
      <c r="C19" s="411"/>
      <c r="D19" s="411"/>
      <c r="E19" s="411"/>
      <c r="F19" s="411"/>
      <c r="G19" s="111"/>
      <c r="H19" s="111"/>
      <c r="I19" s="111"/>
      <c r="J19" s="111"/>
      <c r="K19" s="111"/>
      <c r="L19" s="111"/>
      <c r="M19" s="111"/>
    </row>
    <row r="20" spans="2:13" x14ac:dyDescent="0.2">
      <c r="G20" s="111"/>
      <c r="H20" s="111"/>
      <c r="I20" s="111"/>
      <c r="J20" s="111"/>
      <c r="K20" s="111"/>
      <c r="L20" s="111"/>
      <c r="M20" s="111"/>
    </row>
    <row r="21" spans="2:13" x14ac:dyDescent="0.2">
      <c r="G21" s="111"/>
      <c r="H21" s="111"/>
      <c r="I21" s="111"/>
      <c r="J21" s="111"/>
      <c r="K21" s="111"/>
      <c r="L21" s="111"/>
      <c r="M21" s="111"/>
    </row>
    <row r="22" spans="2:13" x14ac:dyDescent="0.2">
      <c r="G22" s="111"/>
      <c r="H22" s="111"/>
      <c r="I22" s="111"/>
      <c r="J22" s="111"/>
      <c r="K22" s="111"/>
      <c r="L22" s="111"/>
      <c r="M22" s="111"/>
    </row>
    <row r="23" spans="2:13" x14ac:dyDescent="0.2">
      <c r="G23" s="111"/>
      <c r="H23" s="111"/>
      <c r="I23" s="111"/>
      <c r="J23" s="111"/>
      <c r="K23" s="111"/>
      <c r="L23" s="111"/>
      <c r="M23" s="111"/>
    </row>
    <row r="24" spans="2:13" x14ac:dyDescent="0.2">
      <c r="G24" s="111"/>
      <c r="H24" s="111"/>
      <c r="I24" s="111"/>
      <c r="J24" s="111"/>
      <c r="K24" s="111"/>
      <c r="L24" s="111"/>
      <c r="M24" s="111"/>
    </row>
  </sheetData>
  <customSheetViews>
    <customSheetView guid="{48D17912-7AA6-446B-8282-2706EDDFDC3E}" hiddenRows="1" hiddenColumns="1" state="hidden">
      <pageMargins left="0.7" right="0.7" top="0.75" bottom="0.75" header="0.3" footer="0.3"/>
      <pageSetup paperSize="9" orientation="portrait" r:id="rId1"/>
    </customSheetView>
  </customSheetViews>
  <mergeCells count="1">
    <mergeCell ref="B19:F19"/>
  </mergeCells>
  <hyperlinks>
    <hyperlink ref="A1" location="MAIN!A4" display="MAIN"/>
  </hyperlink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8" tint="0.79985961485641044"/>
  </sheetPr>
  <dimension ref="A1:O3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defaultColWidth="9.33203125" defaultRowHeight="11.25" x14ac:dyDescent="0.2"/>
  <cols>
    <col min="1" max="1" width="11.5" style="121" customWidth="1"/>
    <col min="2" max="2" width="54.83203125" style="216" customWidth="1"/>
    <col min="3" max="3" width="6.83203125" style="216" hidden="1" customWidth="1"/>
    <col min="4" max="4" width="9.1640625" style="216" hidden="1" customWidth="1"/>
    <col min="5" max="5" width="9.5" style="216" customWidth="1"/>
    <col min="6" max="7" width="12" style="216" customWidth="1"/>
    <col min="8" max="8" width="9.1640625" style="216" hidden="1" customWidth="1"/>
    <col min="9" max="9" width="13.6640625" style="216" customWidth="1"/>
    <col min="10" max="10" width="16.1640625" style="216" customWidth="1"/>
    <col min="11" max="11" width="9.33203125" style="216" customWidth="1"/>
    <col min="12" max="12" width="10" style="216" customWidth="1"/>
    <col min="13" max="13" width="10.5" style="216" hidden="1" customWidth="1"/>
    <col min="14" max="14" width="11.1640625" style="216" hidden="1" customWidth="1"/>
    <col min="15" max="15" width="12.5" style="216" customWidth="1"/>
    <col min="16" max="16384" width="9.33203125" style="121"/>
  </cols>
  <sheetData>
    <row r="1" spans="1:15" ht="16.5" customHeight="1" thickBot="1" x14ac:dyDescent="0.25">
      <c r="A1" s="120" t="s">
        <v>49</v>
      </c>
    </row>
    <row r="2" spans="1:15" x14ac:dyDescent="0.2">
      <c r="B2" s="405" t="s">
        <v>789</v>
      </c>
      <c r="C2" s="130"/>
      <c r="D2" s="130"/>
      <c r="E2" s="130"/>
      <c r="F2" s="130"/>
      <c r="G2" s="130"/>
      <c r="H2" s="130"/>
      <c r="I2" s="130"/>
      <c r="J2" s="130"/>
      <c r="M2" s="130"/>
      <c r="N2" s="130"/>
      <c r="O2" s="130"/>
    </row>
    <row r="3" spans="1:15" x14ac:dyDescent="0.2">
      <c r="B3" s="130"/>
      <c r="C3" s="130"/>
      <c r="D3" s="130"/>
      <c r="E3" s="130"/>
      <c r="F3" s="130"/>
      <c r="G3" s="130"/>
      <c r="H3" s="130"/>
      <c r="I3" s="130"/>
      <c r="J3" s="130"/>
      <c r="M3" s="130"/>
      <c r="N3" s="130"/>
      <c r="O3" s="130"/>
    </row>
    <row r="4" spans="1:15" ht="11.25" customHeight="1" x14ac:dyDescent="0.2">
      <c r="B4" s="115"/>
      <c r="C4" s="116"/>
      <c r="D4" s="417" t="s">
        <v>344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</row>
    <row r="5" spans="1:15" ht="37.5" customHeight="1" thickBot="1" x14ac:dyDescent="0.25">
      <c r="B5" s="112" t="s">
        <v>782</v>
      </c>
      <c r="C5" s="112"/>
      <c r="D5" s="306" t="s">
        <v>303</v>
      </c>
      <c r="E5" s="306" t="s">
        <v>359</v>
      </c>
      <c r="F5" s="306" t="s">
        <v>229</v>
      </c>
      <c r="G5" s="306" t="s">
        <v>230</v>
      </c>
      <c r="H5" s="306" t="s">
        <v>304</v>
      </c>
      <c r="I5" s="306" t="s">
        <v>231</v>
      </c>
      <c r="J5" s="306" t="s">
        <v>232</v>
      </c>
      <c r="K5" s="306" t="s">
        <v>305</v>
      </c>
      <c r="L5" s="306" t="s">
        <v>233</v>
      </c>
      <c r="M5" s="306" t="s">
        <v>306</v>
      </c>
      <c r="N5" s="306" t="s">
        <v>307</v>
      </c>
      <c r="O5" s="306" t="s">
        <v>308</v>
      </c>
    </row>
    <row r="6" spans="1:15" ht="11.25" hidden="1" customHeight="1" x14ac:dyDescent="0.2">
      <c r="B6" s="183"/>
      <c r="C6" s="364"/>
      <c r="D6" s="365" t="s">
        <v>190</v>
      </c>
      <c r="E6" s="365" t="s">
        <v>191</v>
      </c>
      <c r="F6" s="365" t="s">
        <v>192</v>
      </c>
      <c r="G6" s="365" t="s">
        <v>193</v>
      </c>
      <c r="H6" s="365" t="s">
        <v>222</v>
      </c>
      <c r="I6" s="365" t="s">
        <v>235</v>
      </c>
      <c r="J6" s="365" t="s">
        <v>236</v>
      </c>
      <c r="K6" s="365" t="s">
        <v>237</v>
      </c>
      <c r="L6" s="365" t="s">
        <v>286</v>
      </c>
      <c r="M6" s="365" t="s">
        <v>287</v>
      </c>
      <c r="N6" s="365" t="s">
        <v>238</v>
      </c>
      <c r="O6" s="365" t="s">
        <v>259</v>
      </c>
    </row>
    <row r="7" spans="1:15" x14ac:dyDescent="0.2">
      <c r="B7" s="200" t="s">
        <v>351</v>
      </c>
      <c r="C7" s="366" t="s">
        <v>196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243">
        <v>0</v>
      </c>
      <c r="N7" s="243">
        <v>0</v>
      </c>
      <c r="O7" s="243">
        <v>0</v>
      </c>
    </row>
    <row r="8" spans="1:15" ht="31.5" customHeight="1" x14ac:dyDescent="0.2">
      <c r="B8" s="302" t="s">
        <v>691</v>
      </c>
      <c r="C8" s="367" t="s">
        <v>56</v>
      </c>
      <c r="D8" s="290">
        <v>0</v>
      </c>
      <c r="E8" s="290">
        <v>-39</v>
      </c>
      <c r="F8" s="290">
        <v>0</v>
      </c>
      <c r="G8" s="290">
        <v>125614</v>
      </c>
      <c r="H8" s="290">
        <v>0</v>
      </c>
      <c r="I8" s="290">
        <v>16644</v>
      </c>
      <c r="J8" s="290">
        <v>90888</v>
      </c>
      <c r="K8" s="290">
        <v>21883</v>
      </c>
      <c r="L8" s="290">
        <v>80071</v>
      </c>
      <c r="M8" s="171">
        <v>0</v>
      </c>
      <c r="N8" s="171">
        <v>0</v>
      </c>
      <c r="O8" s="171">
        <v>103</v>
      </c>
    </row>
    <row r="9" spans="1:15" x14ac:dyDescent="0.2">
      <c r="B9" s="200" t="s">
        <v>352</v>
      </c>
      <c r="C9" s="366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</row>
    <row r="10" spans="1:15" x14ac:dyDescent="0.2">
      <c r="B10" s="200" t="s">
        <v>353</v>
      </c>
      <c r="C10" s="366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</row>
    <row r="11" spans="1:15" x14ac:dyDescent="0.2">
      <c r="B11" s="289" t="s">
        <v>354</v>
      </c>
      <c r="C11" s="367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</row>
    <row r="12" spans="1:15" x14ac:dyDescent="0.2">
      <c r="B12" s="189" t="s">
        <v>355</v>
      </c>
      <c r="C12" s="368" t="s">
        <v>58</v>
      </c>
      <c r="D12" s="154">
        <v>0</v>
      </c>
      <c r="E12" s="154">
        <v>-1204</v>
      </c>
      <c r="F12" s="154">
        <v>-38</v>
      </c>
      <c r="G12" s="154">
        <v>45895</v>
      </c>
      <c r="H12" s="154">
        <v>0</v>
      </c>
      <c r="I12" s="154">
        <v>-6984</v>
      </c>
      <c r="J12" s="154">
        <v>-38142</v>
      </c>
      <c r="K12" s="154">
        <v>-28154</v>
      </c>
      <c r="L12" s="154">
        <v>-48776</v>
      </c>
      <c r="M12" s="154">
        <v>0</v>
      </c>
      <c r="N12" s="154">
        <v>0</v>
      </c>
      <c r="O12" s="154">
        <v>178</v>
      </c>
    </row>
    <row r="13" spans="1:15" ht="21.75" customHeight="1" x14ac:dyDescent="0.2">
      <c r="B13" s="155" t="s">
        <v>356</v>
      </c>
      <c r="C13" s="368" t="s">
        <v>73</v>
      </c>
      <c r="D13" s="154">
        <v>0</v>
      </c>
      <c r="E13" s="154">
        <v>-67</v>
      </c>
      <c r="F13" s="154">
        <v>0</v>
      </c>
      <c r="G13" s="154">
        <v>44079</v>
      </c>
      <c r="H13" s="154">
        <v>0</v>
      </c>
      <c r="I13" s="154">
        <v>1157</v>
      </c>
      <c r="J13" s="154">
        <v>-10484</v>
      </c>
      <c r="K13" s="154">
        <v>4317</v>
      </c>
      <c r="L13" s="154">
        <v>-27485</v>
      </c>
      <c r="M13" s="154">
        <v>0</v>
      </c>
      <c r="N13" s="154">
        <v>0</v>
      </c>
      <c r="O13" s="154">
        <v>14</v>
      </c>
    </row>
    <row r="14" spans="1:15" x14ac:dyDescent="0.2">
      <c r="B14" s="289" t="s">
        <v>692</v>
      </c>
      <c r="C14" s="367" t="s">
        <v>74</v>
      </c>
      <c r="D14" s="290">
        <v>0</v>
      </c>
      <c r="E14" s="290">
        <v>-1137</v>
      </c>
      <c r="F14" s="290">
        <v>-38</v>
      </c>
      <c r="G14" s="290">
        <v>1816</v>
      </c>
      <c r="H14" s="290">
        <v>0</v>
      </c>
      <c r="I14" s="290">
        <v>-8141</v>
      </c>
      <c r="J14" s="290">
        <v>-27658</v>
      </c>
      <c r="K14" s="290">
        <v>-32471</v>
      </c>
      <c r="L14" s="290">
        <v>-21291</v>
      </c>
      <c r="M14" s="290">
        <v>0</v>
      </c>
      <c r="N14" s="290">
        <v>0</v>
      </c>
      <c r="O14" s="290">
        <v>164</v>
      </c>
    </row>
    <row r="15" spans="1:15" x14ac:dyDescent="0.2">
      <c r="B15" s="200" t="s">
        <v>357</v>
      </c>
      <c r="C15" s="366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</row>
    <row r="16" spans="1:15" x14ac:dyDescent="0.2">
      <c r="B16" s="289" t="s">
        <v>355</v>
      </c>
      <c r="C16" s="367" t="s">
        <v>76</v>
      </c>
      <c r="D16" s="290">
        <v>0</v>
      </c>
      <c r="E16" s="290">
        <v>6282</v>
      </c>
      <c r="F16" s="290">
        <v>10</v>
      </c>
      <c r="G16" s="290">
        <v>129721</v>
      </c>
      <c r="H16" s="290">
        <v>0</v>
      </c>
      <c r="I16" s="290">
        <v>55305</v>
      </c>
      <c r="J16" s="290">
        <v>301307</v>
      </c>
      <c r="K16" s="290">
        <v>187527</v>
      </c>
      <c r="L16" s="290">
        <v>187714</v>
      </c>
      <c r="M16" s="290">
        <v>0</v>
      </c>
      <c r="N16" s="290">
        <v>0</v>
      </c>
      <c r="O16" s="290">
        <v>4908</v>
      </c>
    </row>
    <row r="17" spans="2:15" ht="21" customHeight="1" x14ac:dyDescent="0.2">
      <c r="B17" s="155" t="s">
        <v>356</v>
      </c>
      <c r="C17" s="368" t="s">
        <v>92</v>
      </c>
      <c r="D17" s="154">
        <v>0</v>
      </c>
      <c r="E17" s="154">
        <v>27</v>
      </c>
      <c r="F17" s="154">
        <v>0</v>
      </c>
      <c r="G17" s="154">
        <v>81536</v>
      </c>
      <c r="H17" s="154">
        <v>0</v>
      </c>
      <c r="I17" s="154">
        <v>15487</v>
      </c>
      <c r="J17" s="154">
        <v>101371</v>
      </c>
      <c r="K17" s="154">
        <v>17566</v>
      </c>
      <c r="L17" s="154">
        <v>107556</v>
      </c>
      <c r="M17" s="154">
        <v>0</v>
      </c>
      <c r="N17" s="154">
        <v>0</v>
      </c>
      <c r="O17" s="154">
        <v>89</v>
      </c>
    </row>
    <row r="18" spans="2:15" x14ac:dyDescent="0.2">
      <c r="B18" s="397" t="s">
        <v>718</v>
      </c>
      <c r="C18" s="367" t="s">
        <v>94</v>
      </c>
      <c r="D18" s="290">
        <v>0</v>
      </c>
      <c r="E18" s="290">
        <v>6255</v>
      </c>
      <c r="F18" s="290">
        <v>10</v>
      </c>
      <c r="G18" s="290">
        <v>48186</v>
      </c>
      <c r="H18" s="290">
        <v>0</v>
      </c>
      <c r="I18" s="290">
        <v>39818</v>
      </c>
      <c r="J18" s="290">
        <v>199936</v>
      </c>
      <c r="K18" s="290">
        <v>169961</v>
      </c>
      <c r="L18" s="290">
        <v>80159</v>
      </c>
      <c r="M18" s="290">
        <v>0</v>
      </c>
      <c r="N18" s="290">
        <v>0</v>
      </c>
      <c r="O18" s="290">
        <v>4819</v>
      </c>
    </row>
    <row r="19" spans="2:15" x14ac:dyDescent="0.2">
      <c r="B19" s="200" t="s">
        <v>693</v>
      </c>
      <c r="C19" s="366" t="s">
        <v>96</v>
      </c>
      <c r="D19" s="171">
        <v>0</v>
      </c>
      <c r="E19" s="171">
        <v>5078</v>
      </c>
      <c r="F19" s="171">
        <v>-28</v>
      </c>
      <c r="G19" s="171">
        <v>175616</v>
      </c>
      <c r="H19" s="171">
        <v>0</v>
      </c>
      <c r="I19" s="171">
        <v>48321</v>
      </c>
      <c r="J19" s="171">
        <v>263165</v>
      </c>
      <c r="K19" s="171">
        <v>159373</v>
      </c>
      <c r="L19" s="171">
        <v>138938</v>
      </c>
      <c r="M19" s="171">
        <v>0</v>
      </c>
      <c r="N19" s="171">
        <v>0</v>
      </c>
      <c r="O19" s="171">
        <v>5086</v>
      </c>
    </row>
    <row r="20" spans="2:15" x14ac:dyDescent="0.2">
      <c r="B20" s="200" t="s">
        <v>694</v>
      </c>
      <c r="C20" s="366" t="s">
        <v>98</v>
      </c>
      <c r="D20" s="171">
        <v>0</v>
      </c>
      <c r="E20" s="171">
        <v>5118</v>
      </c>
      <c r="F20" s="171">
        <v>-28</v>
      </c>
      <c r="G20" s="171">
        <v>50002</v>
      </c>
      <c r="H20" s="171">
        <v>0</v>
      </c>
      <c r="I20" s="171">
        <v>31677</v>
      </c>
      <c r="J20" s="171">
        <v>172278</v>
      </c>
      <c r="K20" s="171">
        <v>137490</v>
      </c>
      <c r="L20" s="171">
        <v>58867</v>
      </c>
      <c r="M20" s="171">
        <v>0</v>
      </c>
      <c r="N20" s="171">
        <v>0</v>
      </c>
      <c r="O20" s="171">
        <v>4983</v>
      </c>
    </row>
    <row r="21" spans="2:15" x14ac:dyDescent="0.2">
      <c r="B21" s="200" t="s">
        <v>133</v>
      </c>
      <c r="C21" s="366" t="s">
        <v>99</v>
      </c>
      <c r="D21" s="171">
        <v>0</v>
      </c>
      <c r="E21" s="171">
        <v>419</v>
      </c>
      <c r="F21" s="171">
        <v>145</v>
      </c>
      <c r="G21" s="171">
        <v>15465</v>
      </c>
      <c r="H21" s="171">
        <v>0</v>
      </c>
      <c r="I21" s="171">
        <v>6955</v>
      </c>
      <c r="J21" s="171">
        <v>28950</v>
      </c>
      <c r="K21" s="171">
        <v>24105</v>
      </c>
      <c r="L21" s="171">
        <v>5772</v>
      </c>
      <c r="M21" s="171">
        <v>0</v>
      </c>
      <c r="N21" s="171">
        <v>0</v>
      </c>
      <c r="O21" s="171">
        <v>534</v>
      </c>
    </row>
    <row r="22" spans="2:15" x14ac:dyDescent="0.2">
      <c r="B22" s="200" t="s">
        <v>689</v>
      </c>
      <c r="C22" s="366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</row>
    <row r="23" spans="2:15" x14ac:dyDescent="0.2">
      <c r="B23" s="387" t="s">
        <v>351</v>
      </c>
      <c r="C23" s="367" t="s">
        <v>100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290">
        <v>0</v>
      </c>
      <c r="M23" s="290">
        <v>0</v>
      </c>
      <c r="N23" s="290">
        <v>0</v>
      </c>
      <c r="O23" s="290">
        <v>0</v>
      </c>
    </row>
    <row r="24" spans="2:15" x14ac:dyDescent="0.2">
      <c r="B24" s="388" t="s">
        <v>358</v>
      </c>
      <c r="C24" s="368" t="s">
        <v>101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</row>
    <row r="25" spans="2:15" x14ac:dyDescent="0.2">
      <c r="B25" s="387" t="s">
        <v>133</v>
      </c>
      <c r="C25" s="367" t="s">
        <v>103</v>
      </c>
      <c r="D25" s="290">
        <v>0</v>
      </c>
      <c r="E25" s="290">
        <v>0</v>
      </c>
      <c r="F25" s="290">
        <v>0</v>
      </c>
      <c r="G25" s="290">
        <v>0</v>
      </c>
      <c r="H25" s="290">
        <v>0</v>
      </c>
      <c r="I25" s="290">
        <v>0</v>
      </c>
      <c r="J25" s="290">
        <v>0</v>
      </c>
      <c r="K25" s="290">
        <v>0</v>
      </c>
      <c r="L25" s="290">
        <v>0</v>
      </c>
      <c r="M25" s="290">
        <v>0</v>
      </c>
      <c r="N25" s="290">
        <v>0</v>
      </c>
      <c r="O25" s="290">
        <v>0</v>
      </c>
    </row>
    <row r="26" spans="2:15" x14ac:dyDescent="0.2">
      <c r="B26" s="200" t="s">
        <v>343</v>
      </c>
      <c r="C26" s="366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</row>
    <row r="27" spans="2:15" x14ac:dyDescent="0.2">
      <c r="B27" s="289" t="s">
        <v>343</v>
      </c>
      <c r="C27" s="367" t="s">
        <v>105</v>
      </c>
      <c r="D27" s="290">
        <v>0</v>
      </c>
      <c r="E27" s="290">
        <v>5497</v>
      </c>
      <c r="F27" s="290">
        <v>117</v>
      </c>
      <c r="G27" s="290">
        <v>191081</v>
      </c>
      <c r="H27" s="290">
        <v>0</v>
      </c>
      <c r="I27" s="290">
        <v>55276</v>
      </c>
      <c r="J27" s="290">
        <v>292115</v>
      </c>
      <c r="K27" s="290">
        <v>183478</v>
      </c>
      <c r="L27" s="290">
        <v>144710</v>
      </c>
      <c r="M27" s="290">
        <v>0</v>
      </c>
      <c r="N27" s="290">
        <v>0</v>
      </c>
      <c r="O27" s="290">
        <v>5620</v>
      </c>
    </row>
    <row r="28" spans="2:15" ht="21" customHeight="1" x14ac:dyDescent="0.2">
      <c r="B28" s="155" t="s">
        <v>360</v>
      </c>
      <c r="C28" s="368" t="s">
        <v>107</v>
      </c>
      <c r="D28" s="154">
        <v>0</v>
      </c>
      <c r="E28" s="154">
        <v>-39</v>
      </c>
      <c r="F28" s="154">
        <v>0</v>
      </c>
      <c r="G28" s="154">
        <v>125614</v>
      </c>
      <c r="H28" s="154">
        <v>0</v>
      </c>
      <c r="I28" s="154">
        <v>16644</v>
      </c>
      <c r="J28" s="154">
        <v>90888</v>
      </c>
      <c r="K28" s="154">
        <v>21883</v>
      </c>
      <c r="L28" s="154">
        <v>80071</v>
      </c>
      <c r="M28" s="154">
        <v>0</v>
      </c>
      <c r="N28" s="154">
        <v>0</v>
      </c>
      <c r="O28" s="154">
        <v>103</v>
      </c>
    </row>
    <row r="29" spans="2:15" ht="21" customHeight="1" thickBot="1" x14ac:dyDescent="0.25">
      <c r="B29" s="307" t="s">
        <v>361</v>
      </c>
      <c r="C29" s="369" t="s">
        <v>109</v>
      </c>
      <c r="D29" s="305">
        <v>0</v>
      </c>
      <c r="E29" s="305">
        <v>5536</v>
      </c>
      <c r="F29" s="305">
        <v>117</v>
      </c>
      <c r="G29" s="305">
        <v>65467</v>
      </c>
      <c r="H29" s="305">
        <v>0</v>
      </c>
      <c r="I29" s="305">
        <v>38632</v>
      </c>
      <c r="J29" s="305">
        <v>201227</v>
      </c>
      <c r="K29" s="305">
        <v>161595</v>
      </c>
      <c r="L29" s="305">
        <v>64639</v>
      </c>
      <c r="M29" s="305">
        <v>0</v>
      </c>
      <c r="N29" s="305">
        <v>0</v>
      </c>
      <c r="O29" s="305">
        <v>5517</v>
      </c>
    </row>
    <row r="30" spans="2:15" ht="18.75" customHeight="1" x14ac:dyDescent="0.2">
      <c r="B30" s="410" t="s">
        <v>798</v>
      </c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</row>
    <row r="33" spans="5:15" x14ac:dyDescent="0.2"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</row>
  </sheetData>
  <customSheetViews>
    <customSheetView guid="{48D17912-7AA6-446B-8282-2706EDDFDC3E}" showPageBreaks="1" showGridLines="0" printArea="1" hiddenRows="1" hiddenColumns="1">
      <pane xSplit="1" ySplit="1" topLeftCell="B2" activePane="bottomRight" state="frozen"/>
      <selection pane="bottomRight" activeCell="B18" sqref="B18"/>
      <pageMargins left="0.7" right="0.7" top="0.75" bottom="0.75" header="0.3" footer="0.3"/>
      <pageSetup paperSize="9" orientation="landscape" r:id="rId1"/>
    </customSheetView>
  </customSheetViews>
  <mergeCells count="2">
    <mergeCell ref="D4:O4"/>
    <mergeCell ref="B30:O30"/>
  </mergeCells>
  <hyperlinks>
    <hyperlink ref="A1" location="MAIN!A4" display="MAIN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AF27"/>
  <sheetViews>
    <sheetView showGridLines="0" tabSelected="1" zoomScale="85" zoomScaleNormal="85" workbookViewId="0">
      <pane ySplit="3" topLeftCell="A4" activePane="bottomLeft" state="frozen"/>
      <selection pane="bottomLeft" activeCell="B24" sqref="B24"/>
    </sheetView>
  </sheetViews>
  <sheetFormatPr defaultColWidth="11.1640625" defaultRowHeight="12.75" x14ac:dyDescent="0.2"/>
  <cols>
    <col min="1" max="1" width="20.5" style="19" customWidth="1"/>
    <col min="2" max="2" width="88" style="19" customWidth="1"/>
    <col min="3" max="3" width="10.1640625" style="396" customWidth="1"/>
    <col min="4" max="4" width="10.1640625" style="22" hidden="1" customWidth="1"/>
    <col min="5" max="5" width="15.6640625" style="19" customWidth="1"/>
    <col min="6" max="6" width="2" style="19" customWidth="1"/>
    <col min="7" max="36" width="11.1640625" style="19" customWidth="1"/>
    <col min="37" max="16384" width="11.1640625" style="19"/>
  </cols>
  <sheetData>
    <row r="1" spans="1:32" ht="21" customHeight="1" x14ac:dyDescent="0.2">
      <c r="A1" s="8"/>
      <c r="B1" s="8"/>
      <c r="C1" s="407" t="s">
        <v>11</v>
      </c>
      <c r="D1" s="407"/>
      <c r="E1" s="40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1" customHeight="1" x14ac:dyDescent="0.2">
      <c r="A2" s="8"/>
      <c r="B2" s="8"/>
      <c r="C2" s="392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1" x14ac:dyDescent="0.3">
      <c r="A3" s="408" t="s">
        <v>48</v>
      </c>
      <c r="B3" s="408"/>
      <c r="C3" s="408"/>
      <c r="D3" s="408"/>
      <c r="E3" s="408"/>
      <c r="F3" s="1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">
      <c r="A4" s="11"/>
      <c r="B4" s="11"/>
      <c r="C4" s="393" t="s">
        <v>658</v>
      </c>
      <c r="D4" s="12" t="s">
        <v>659</v>
      </c>
      <c r="E4" s="1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4.25" x14ac:dyDescent="0.2">
      <c r="A5" s="14" t="s">
        <v>398</v>
      </c>
      <c r="B5" s="14" t="s">
        <v>371</v>
      </c>
      <c r="C5" s="394" t="str">
        <f t="shared" ref="C5:C18" si="0">HYPERLINK("#"&amp;_bip_prefix&amp;$A5&amp;"_EN","link")</f>
        <v>link</v>
      </c>
      <c r="D5" s="15" t="str">
        <f t="shared" ref="D5:D18" si="1">HYPERLINK("#"&amp;_bip_prefix&amp;$A5&amp;"_FR","link")</f>
        <v>link</v>
      </c>
      <c r="E5" s="1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14.25" x14ac:dyDescent="0.2">
      <c r="A6" s="17" t="s">
        <v>399</v>
      </c>
      <c r="B6" s="17" t="s">
        <v>372</v>
      </c>
      <c r="C6" s="394" t="str">
        <f t="shared" si="0"/>
        <v>link</v>
      </c>
      <c r="D6" s="15" t="str">
        <f t="shared" si="1"/>
        <v>link</v>
      </c>
      <c r="E6" s="1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14.25" x14ac:dyDescent="0.2">
      <c r="A7" s="17" t="s">
        <v>400</v>
      </c>
      <c r="B7" s="17" t="s">
        <v>403</v>
      </c>
      <c r="C7" s="394" t="str">
        <f t="shared" si="0"/>
        <v>link</v>
      </c>
      <c r="D7" s="15" t="str">
        <f t="shared" si="1"/>
        <v>link</v>
      </c>
      <c r="E7" s="1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4.25" x14ac:dyDescent="0.2">
      <c r="A8" s="17" t="s">
        <v>401</v>
      </c>
      <c r="B8" s="17" t="s">
        <v>403</v>
      </c>
      <c r="C8" s="394" t="str">
        <f t="shared" si="0"/>
        <v>link</v>
      </c>
      <c r="D8" s="15" t="str">
        <f t="shared" si="1"/>
        <v>link</v>
      </c>
      <c r="E8" s="1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4.25" x14ac:dyDescent="0.2">
      <c r="A9" s="17" t="s">
        <v>402</v>
      </c>
      <c r="B9" s="17" t="s">
        <v>404</v>
      </c>
      <c r="C9" s="394" t="str">
        <f t="shared" si="0"/>
        <v>link</v>
      </c>
      <c r="D9" s="15" t="str">
        <f t="shared" si="1"/>
        <v>link</v>
      </c>
      <c r="E9" s="1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4.25" x14ac:dyDescent="0.2">
      <c r="A10" s="17" t="s">
        <v>405</v>
      </c>
      <c r="B10" s="17" t="s">
        <v>373</v>
      </c>
      <c r="C10" s="394" t="str">
        <f t="shared" si="0"/>
        <v>link</v>
      </c>
      <c r="D10" s="15" t="str">
        <f t="shared" si="1"/>
        <v>link</v>
      </c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4.25" x14ac:dyDescent="0.2">
      <c r="A11" s="17" t="s">
        <v>406</v>
      </c>
      <c r="B11" s="17" t="s">
        <v>373</v>
      </c>
      <c r="C11" s="394" t="str">
        <f t="shared" si="0"/>
        <v>link</v>
      </c>
      <c r="D11" s="15" t="str">
        <f t="shared" si="1"/>
        <v>link</v>
      </c>
      <c r="E11" s="1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4.25" x14ac:dyDescent="0.2">
      <c r="A12" s="17" t="s">
        <v>407</v>
      </c>
      <c r="B12" s="17" t="s">
        <v>365</v>
      </c>
      <c r="C12" s="394" t="str">
        <f>HYPERLINK("#"&amp;_bip_prefix&amp;$A12&amp;"_EN","link")</f>
        <v>link</v>
      </c>
      <c r="D12" s="15" t="str">
        <f t="shared" si="1"/>
        <v>link</v>
      </c>
      <c r="E12" s="1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4.25" x14ac:dyDescent="0.2">
      <c r="A13" s="17" t="s">
        <v>408</v>
      </c>
      <c r="B13" s="17" t="s">
        <v>367</v>
      </c>
      <c r="C13" s="394" t="str">
        <f t="shared" si="0"/>
        <v>link</v>
      </c>
      <c r="D13" s="15" t="str">
        <f t="shared" si="1"/>
        <v>link</v>
      </c>
      <c r="E13" s="1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4.25" x14ac:dyDescent="0.2">
      <c r="A14" s="17" t="s">
        <v>409</v>
      </c>
      <c r="B14" s="17" t="s">
        <v>366</v>
      </c>
      <c r="C14" s="394" t="str">
        <f t="shared" si="0"/>
        <v>link</v>
      </c>
      <c r="D14" s="15" t="str">
        <f t="shared" si="1"/>
        <v>link</v>
      </c>
      <c r="E14" s="1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4.25" x14ac:dyDescent="0.2">
      <c r="A15" s="17" t="s">
        <v>410</v>
      </c>
      <c r="B15" s="17" t="s">
        <v>396</v>
      </c>
      <c r="C15" s="394" t="str">
        <f>HYPERLINK("#"&amp;_bip_prefix&amp;$A15&amp;"_EN","link")</f>
        <v>link</v>
      </c>
      <c r="D15" s="15" t="str">
        <f t="shared" si="1"/>
        <v>link</v>
      </c>
      <c r="E15" s="1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4.25" x14ac:dyDescent="0.2">
      <c r="A16" s="17" t="s">
        <v>411</v>
      </c>
      <c r="B16" s="17" t="s">
        <v>796</v>
      </c>
      <c r="C16" s="394" t="str">
        <f>HYPERLINK("#"&amp;_bip_prefix&amp;$A16&amp;"_EN","link")</f>
        <v>link</v>
      </c>
      <c r="D16" s="15" t="str">
        <f t="shared" si="1"/>
        <v>link</v>
      </c>
      <c r="E16" s="1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s="404" customFormat="1" ht="14.25" x14ac:dyDescent="0.2">
      <c r="A17" s="400" t="s">
        <v>412</v>
      </c>
      <c r="B17" s="400" t="s">
        <v>377</v>
      </c>
      <c r="C17" s="401" t="str">
        <f t="shared" si="0"/>
        <v>link</v>
      </c>
      <c r="D17" s="402" t="str">
        <f t="shared" si="1"/>
        <v>link</v>
      </c>
      <c r="E17" s="403"/>
    </row>
    <row r="18" spans="1:32" ht="14.25" x14ac:dyDescent="0.2">
      <c r="A18" s="17" t="s">
        <v>413</v>
      </c>
      <c r="B18" s="17" t="s">
        <v>684</v>
      </c>
      <c r="C18" s="394" t="str">
        <f t="shared" si="0"/>
        <v>link</v>
      </c>
      <c r="D18" s="15" t="str">
        <f t="shared" si="1"/>
        <v>link</v>
      </c>
      <c r="E18" s="1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3.5" thickBot="1" x14ac:dyDescent="0.25">
      <c r="A19" s="20"/>
      <c r="B19" s="20"/>
      <c r="C19" s="395"/>
      <c r="D19" s="21"/>
      <c r="E19" s="2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">
      <c r="A20" s="8"/>
      <c r="B20" s="8"/>
      <c r="C20" s="392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2">
      <c r="A21" s="8"/>
      <c r="B21" s="8"/>
      <c r="C21" s="392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8"/>
      <c r="B22" s="8"/>
      <c r="C22" s="392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x14ac:dyDescent="0.2">
      <c r="A23" s="8"/>
      <c r="B23" s="8"/>
      <c r="C23" s="392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x14ac:dyDescent="0.2">
      <c r="A24" s="8"/>
      <c r="B24" s="8"/>
      <c r="C24" s="392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x14ac:dyDescent="0.2">
      <c r="A25" s="8"/>
      <c r="B25" s="8"/>
      <c r="C25" s="392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x14ac:dyDescent="0.2">
      <c r="A26" s="8"/>
      <c r="B26" s="8"/>
      <c r="C26" s="392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x14ac:dyDescent="0.2">
      <c r="A27" s="8"/>
      <c r="B27" s="8"/>
      <c r="C27" s="392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</sheetData>
  <customSheetViews>
    <customSheetView guid="{48D17912-7AA6-446B-8282-2706EDDFDC3E}" scale="85" showGridLines="0" hiddenColumns="1">
      <pane ySplit="3" topLeftCell="A4" activePane="bottomLeft" state="frozen"/>
      <selection pane="bottomLeft" activeCell="B24" sqref="B24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mergeCells count="2">
    <mergeCell ref="C1:E1"/>
    <mergeCell ref="A3:E3"/>
  </mergeCell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59974974822229687"/>
  </sheetPr>
  <dimension ref="A1:O30"/>
  <sheetViews>
    <sheetView topLeftCell="A13" workbookViewId="0"/>
  </sheetViews>
  <sheetFormatPr defaultColWidth="9.33203125" defaultRowHeight="11.25" x14ac:dyDescent="0.2"/>
  <cols>
    <col min="1" max="1" width="11.5" style="121" customWidth="1"/>
    <col min="2" max="2" width="51.5" style="216" customWidth="1"/>
    <col min="3" max="3" width="6.83203125" style="216" hidden="1" customWidth="1"/>
    <col min="4" max="4" width="9.83203125" style="216" hidden="1" customWidth="1"/>
    <col min="5" max="5" width="11.5" style="216" customWidth="1"/>
    <col min="6" max="6" width="13" style="216" customWidth="1"/>
    <col min="7" max="7" width="12.5" style="216" customWidth="1"/>
    <col min="8" max="8" width="9.83203125" style="216" hidden="1" customWidth="1"/>
    <col min="9" max="9" width="12.33203125" style="216" customWidth="1"/>
    <col min="10" max="10" width="12.1640625" style="216" customWidth="1"/>
    <col min="11" max="11" width="12.6640625" style="216" customWidth="1"/>
    <col min="12" max="12" width="12.83203125" style="216" customWidth="1"/>
    <col min="13" max="13" width="10.5" style="216" hidden="1" customWidth="1"/>
    <col min="14" max="14" width="11.1640625" style="216" hidden="1" customWidth="1"/>
    <col min="15" max="15" width="11.5" style="216" customWidth="1"/>
    <col min="16" max="16384" width="9.33203125" style="121"/>
  </cols>
  <sheetData>
    <row r="1" spans="1:15" ht="16.5" customHeight="1" thickBot="1" x14ac:dyDescent="0.25">
      <c r="A1" s="120" t="s">
        <v>49</v>
      </c>
    </row>
    <row r="2" spans="1:15" x14ac:dyDescent="0.2">
      <c r="B2" s="28" t="s">
        <v>542</v>
      </c>
      <c r="C2" s="130"/>
      <c r="D2" s="130"/>
      <c r="E2" s="130"/>
      <c r="F2" s="130"/>
      <c r="G2" s="130"/>
      <c r="H2" s="130"/>
      <c r="I2" s="130"/>
      <c r="J2" s="130"/>
      <c r="M2" s="130"/>
      <c r="N2" s="130"/>
      <c r="O2" s="130"/>
    </row>
    <row r="3" spans="1:15" x14ac:dyDescent="0.2">
      <c r="B3" s="130"/>
      <c r="C3" s="130"/>
      <c r="D3" s="130"/>
      <c r="E3" s="130"/>
      <c r="F3" s="130"/>
      <c r="G3" s="130"/>
      <c r="H3" s="130"/>
      <c r="I3" s="130"/>
      <c r="J3" s="130"/>
      <c r="M3" s="130"/>
      <c r="N3" s="130"/>
      <c r="O3" s="130"/>
    </row>
    <row r="4" spans="1:15" ht="11.25" customHeight="1" x14ac:dyDescent="0.2">
      <c r="B4" s="115"/>
      <c r="C4" s="116"/>
      <c r="D4" s="417" t="s">
        <v>541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</row>
    <row r="5" spans="1:15" ht="57" thickBot="1" x14ac:dyDescent="0.25">
      <c r="B5" s="112" t="e">
        <f>_entity&amp;CHAR(10)&amp;_asatdateFR&amp;CHAR(10)&amp;_multiplierFR</f>
        <v>#REF!</v>
      </c>
      <c r="C5" s="112"/>
      <c r="D5" s="306" t="s">
        <v>539</v>
      </c>
      <c r="E5" s="306" t="s">
        <v>498</v>
      </c>
      <c r="F5" s="306" t="s">
        <v>499</v>
      </c>
      <c r="G5" s="306" t="s">
        <v>500</v>
      </c>
      <c r="H5" s="306" t="s">
        <v>501</v>
      </c>
      <c r="I5" s="306" t="s">
        <v>540</v>
      </c>
      <c r="J5" s="306" t="s">
        <v>503</v>
      </c>
      <c r="K5" s="306" t="s">
        <v>504</v>
      </c>
      <c r="L5" s="306" t="s">
        <v>505</v>
      </c>
      <c r="M5" s="306" t="s">
        <v>543</v>
      </c>
      <c r="N5" s="306" t="s">
        <v>544</v>
      </c>
      <c r="O5" s="306" t="s">
        <v>545</v>
      </c>
    </row>
    <row r="6" spans="1:15" hidden="1" x14ac:dyDescent="0.2">
      <c r="B6" s="183"/>
      <c r="C6" s="184"/>
      <c r="D6" s="185" t="s">
        <v>190</v>
      </c>
      <c r="E6" s="185" t="s">
        <v>191</v>
      </c>
      <c r="F6" s="185" t="s">
        <v>192</v>
      </c>
      <c r="G6" s="185" t="s">
        <v>193</v>
      </c>
      <c r="H6" s="185" t="s">
        <v>222</v>
      </c>
      <c r="I6" s="185" t="s">
        <v>235</v>
      </c>
      <c r="J6" s="185" t="s">
        <v>236</v>
      </c>
      <c r="K6" s="185" t="s">
        <v>237</v>
      </c>
      <c r="L6" s="185" t="s">
        <v>286</v>
      </c>
      <c r="M6" s="185" t="s">
        <v>287</v>
      </c>
      <c r="N6" s="185" t="s">
        <v>238</v>
      </c>
      <c r="O6" s="185" t="s">
        <v>259</v>
      </c>
    </row>
    <row r="7" spans="1:15" x14ac:dyDescent="0.2">
      <c r="B7" s="144" t="s">
        <v>527</v>
      </c>
      <c r="C7" s="201" t="s">
        <v>196</v>
      </c>
      <c r="D7" s="171">
        <f>S.17.01_1_EN!D7</f>
        <v>0</v>
      </c>
      <c r="E7" s="171">
        <f>S.17.01_1_EN!E7</f>
        <v>0</v>
      </c>
      <c r="F7" s="171">
        <f>S.17.01_1_EN!F7</f>
        <v>0</v>
      </c>
      <c r="G7" s="171">
        <f>S.17.01_1_EN!G7</f>
        <v>0</v>
      </c>
      <c r="H7" s="171">
        <f>S.17.01_1_EN!H7</f>
        <v>0</v>
      </c>
      <c r="I7" s="171">
        <f>S.17.01_1_EN!I7</f>
        <v>0</v>
      </c>
      <c r="J7" s="171">
        <f>S.17.01_1_EN!J7</f>
        <v>0</v>
      </c>
      <c r="K7" s="171">
        <f>S.17.01_1_EN!K7</f>
        <v>0</v>
      </c>
      <c r="L7" s="171">
        <f>S.17.01_1_EN!L7</f>
        <v>0</v>
      </c>
      <c r="M7" s="243">
        <f>S.17.01_1_EN!M7</f>
        <v>0</v>
      </c>
      <c r="N7" s="243">
        <f>S.17.01_1_EN!N7</f>
        <v>0</v>
      </c>
      <c r="O7" s="243">
        <f>S.17.01_1_EN!O7</f>
        <v>0</v>
      </c>
    </row>
    <row r="8" spans="1:15" ht="31.5" customHeight="1" x14ac:dyDescent="0.2">
      <c r="B8" s="302" t="s">
        <v>528</v>
      </c>
      <c r="C8" s="211" t="s">
        <v>56</v>
      </c>
      <c r="D8" s="290">
        <f>S.17.01_1_EN!D8</f>
        <v>0</v>
      </c>
      <c r="E8" s="290">
        <f>S.17.01_1_EN!E8</f>
        <v>-39</v>
      </c>
      <c r="F8" s="290">
        <f>S.17.01_1_EN!F8</f>
        <v>0</v>
      </c>
      <c r="G8" s="290">
        <f>S.17.01_1_EN!G8</f>
        <v>125614</v>
      </c>
      <c r="H8" s="290">
        <f>S.17.01_1_EN!H8</f>
        <v>0</v>
      </c>
      <c r="I8" s="290">
        <f>S.17.01_1_EN!I8</f>
        <v>16644</v>
      </c>
      <c r="J8" s="290">
        <f>S.17.01_1_EN!J8</f>
        <v>90888</v>
      </c>
      <c r="K8" s="290">
        <f>S.17.01_1_EN!K8</f>
        <v>21883</v>
      </c>
      <c r="L8" s="290">
        <f>S.17.01_1_EN!L8</f>
        <v>80071</v>
      </c>
      <c r="M8" s="171">
        <f>S.17.01_1_EN!M8</f>
        <v>0</v>
      </c>
      <c r="N8" s="171">
        <f>S.17.01_1_EN!N8</f>
        <v>0</v>
      </c>
      <c r="O8" s="171">
        <f>S.17.01_1_EN!O8</f>
        <v>103</v>
      </c>
    </row>
    <row r="9" spans="1:15" ht="22.5" x14ac:dyDescent="0.2">
      <c r="B9" s="144" t="s">
        <v>529</v>
      </c>
      <c r="C9" s="201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</row>
    <row r="10" spans="1:15" x14ac:dyDescent="0.2">
      <c r="B10" s="144" t="s">
        <v>530</v>
      </c>
      <c r="C10" s="201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</row>
    <row r="11" spans="1:15" x14ac:dyDescent="0.2">
      <c r="B11" s="302" t="s">
        <v>552</v>
      </c>
      <c r="C11" s="211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</row>
    <row r="12" spans="1:15" x14ac:dyDescent="0.2">
      <c r="B12" s="155" t="s">
        <v>553</v>
      </c>
      <c r="C12" s="190" t="s">
        <v>58</v>
      </c>
      <c r="D12" s="154">
        <f>S.17.01_1_EN!D12</f>
        <v>0</v>
      </c>
      <c r="E12" s="154">
        <f>S.17.01_1_EN!E12</f>
        <v>-1204</v>
      </c>
      <c r="F12" s="154">
        <f>S.17.01_1_EN!F12</f>
        <v>-38</v>
      </c>
      <c r="G12" s="154">
        <f>S.17.01_1_EN!G12</f>
        <v>45895</v>
      </c>
      <c r="H12" s="154">
        <f>S.17.01_1_EN!H12</f>
        <v>0</v>
      </c>
      <c r="I12" s="154">
        <f>S.17.01_1_EN!I12</f>
        <v>-6984</v>
      </c>
      <c r="J12" s="154">
        <f>S.17.01_1_EN!J12</f>
        <v>-38142</v>
      </c>
      <c r="K12" s="154">
        <f>S.17.01_1_EN!K12</f>
        <v>-28154</v>
      </c>
      <c r="L12" s="154">
        <f>S.17.01_1_EN!L12</f>
        <v>-48776</v>
      </c>
      <c r="M12" s="154">
        <f>S.17.01_1_EN!M12</f>
        <v>0</v>
      </c>
      <c r="N12" s="154">
        <f>S.17.01_1_EN!N12</f>
        <v>0</v>
      </c>
      <c r="O12" s="154">
        <f>S.17.01_1_EN!O12</f>
        <v>178</v>
      </c>
    </row>
    <row r="13" spans="1:15" ht="21.75" customHeight="1" x14ac:dyDescent="0.2">
      <c r="B13" s="155" t="s">
        <v>532</v>
      </c>
      <c r="C13" s="190" t="s">
        <v>73</v>
      </c>
      <c r="D13" s="154">
        <f>S.17.01_1_EN!D13</f>
        <v>0</v>
      </c>
      <c r="E13" s="154">
        <f>S.17.01_1_EN!E13</f>
        <v>-67</v>
      </c>
      <c r="F13" s="154">
        <f>S.17.01_1_EN!F13</f>
        <v>0</v>
      </c>
      <c r="G13" s="154">
        <f>S.17.01_1_EN!G13</f>
        <v>44079</v>
      </c>
      <c r="H13" s="154">
        <f>S.17.01_1_EN!H13</f>
        <v>0</v>
      </c>
      <c r="I13" s="154">
        <f>S.17.01_1_EN!I13</f>
        <v>1157</v>
      </c>
      <c r="J13" s="154">
        <f>S.17.01_1_EN!J13</f>
        <v>-10484</v>
      </c>
      <c r="K13" s="154">
        <f>S.17.01_1_EN!K13</f>
        <v>4317</v>
      </c>
      <c r="L13" s="154">
        <f>S.17.01_1_EN!L13</f>
        <v>-27485</v>
      </c>
      <c r="M13" s="154">
        <f>S.17.01_1_EN!M13</f>
        <v>0</v>
      </c>
      <c r="N13" s="154">
        <f>S.17.01_1_EN!N13</f>
        <v>0</v>
      </c>
      <c r="O13" s="154">
        <f>S.17.01_1_EN!O13</f>
        <v>14</v>
      </c>
    </row>
    <row r="14" spans="1:15" x14ac:dyDescent="0.2">
      <c r="B14" s="302" t="s">
        <v>554</v>
      </c>
      <c r="C14" s="211" t="s">
        <v>74</v>
      </c>
      <c r="D14" s="290">
        <f>S.17.01_1_EN!D14</f>
        <v>0</v>
      </c>
      <c r="E14" s="290">
        <f>S.17.01_1_EN!E14</f>
        <v>-1137</v>
      </c>
      <c r="F14" s="290">
        <f>S.17.01_1_EN!F14</f>
        <v>-38</v>
      </c>
      <c r="G14" s="290">
        <f>S.17.01_1_EN!G14</f>
        <v>1816</v>
      </c>
      <c r="H14" s="290">
        <f>S.17.01_1_EN!H14</f>
        <v>0</v>
      </c>
      <c r="I14" s="290">
        <f>S.17.01_1_EN!I14</f>
        <v>-8141</v>
      </c>
      <c r="J14" s="290">
        <f>S.17.01_1_EN!J14</f>
        <v>-27658</v>
      </c>
      <c r="K14" s="290">
        <f>S.17.01_1_EN!K14</f>
        <v>-32471</v>
      </c>
      <c r="L14" s="290">
        <f>S.17.01_1_EN!L14</f>
        <v>-21291</v>
      </c>
      <c r="M14" s="290">
        <f>S.17.01_1_EN!M14</f>
        <v>0</v>
      </c>
      <c r="N14" s="290">
        <f>S.17.01_1_EN!N14</f>
        <v>0</v>
      </c>
      <c r="O14" s="290">
        <f>S.17.01_1_EN!O14</f>
        <v>164</v>
      </c>
    </row>
    <row r="15" spans="1:15" x14ac:dyDescent="0.2">
      <c r="B15" s="144" t="s">
        <v>555</v>
      </c>
      <c r="C15" s="201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</row>
    <row r="16" spans="1:15" x14ac:dyDescent="0.2">
      <c r="B16" s="302" t="s">
        <v>553</v>
      </c>
      <c r="C16" s="211" t="s">
        <v>76</v>
      </c>
      <c r="D16" s="290">
        <f>S.17.01_1_EN!D16</f>
        <v>0</v>
      </c>
      <c r="E16" s="290">
        <f>S.17.01_1_EN!E16</f>
        <v>6282</v>
      </c>
      <c r="F16" s="290">
        <f>S.17.01_1_EN!F16</f>
        <v>10</v>
      </c>
      <c r="G16" s="290">
        <f>S.17.01_1_EN!G16</f>
        <v>129721</v>
      </c>
      <c r="H16" s="290">
        <f>S.17.01_1_EN!H16</f>
        <v>0</v>
      </c>
      <c r="I16" s="290">
        <f>S.17.01_1_EN!I16</f>
        <v>55305</v>
      </c>
      <c r="J16" s="290">
        <f>S.17.01_1_EN!J16</f>
        <v>301307</v>
      </c>
      <c r="K16" s="290">
        <f>S.17.01_1_EN!K16</f>
        <v>187527</v>
      </c>
      <c r="L16" s="290">
        <f>S.17.01_1_EN!L16</f>
        <v>187714</v>
      </c>
      <c r="M16" s="290">
        <f>S.17.01_1_EN!M16</f>
        <v>0</v>
      </c>
      <c r="N16" s="290">
        <f>S.17.01_1_EN!N16</f>
        <v>0</v>
      </c>
      <c r="O16" s="290">
        <f>S.17.01_1_EN!O16</f>
        <v>4908</v>
      </c>
    </row>
    <row r="17" spans="2:15" ht="21" customHeight="1" x14ac:dyDescent="0.2">
      <c r="B17" s="155" t="s">
        <v>532</v>
      </c>
      <c r="C17" s="190" t="s">
        <v>92</v>
      </c>
      <c r="D17" s="154">
        <f>S.17.01_1_EN!D17</f>
        <v>0</v>
      </c>
      <c r="E17" s="154">
        <f>S.17.01_1_EN!E17</f>
        <v>27</v>
      </c>
      <c r="F17" s="154">
        <f>S.17.01_1_EN!F17</f>
        <v>0</v>
      </c>
      <c r="G17" s="154">
        <f>S.17.01_1_EN!G17</f>
        <v>81536</v>
      </c>
      <c r="H17" s="154">
        <f>S.17.01_1_EN!H17</f>
        <v>0</v>
      </c>
      <c r="I17" s="154">
        <f>S.17.01_1_EN!I17</f>
        <v>15487</v>
      </c>
      <c r="J17" s="154">
        <f>S.17.01_1_EN!J17</f>
        <v>101371</v>
      </c>
      <c r="K17" s="154">
        <f>S.17.01_1_EN!K17</f>
        <v>17566</v>
      </c>
      <c r="L17" s="154">
        <f>S.17.01_1_EN!L17</f>
        <v>107556</v>
      </c>
      <c r="M17" s="154">
        <f>S.17.01_1_EN!M17</f>
        <v>0</v>
      </c>
      <c r="N17" s="154">
        <f>S.17.01_1_EN!N17</f>
        <v>0</v>
      </c>
      <c r="O17" s="154">
        <f>S.17.01_1_EN!O17</f>
        <v>89</v>
      </c>
    </row>
    <row r="18" spans="2:15" x14ac:dyDescent="0.2">
      <c r="B18" s="351" t="s">
        <v>556</v>
      </c>
      <c r="C18" s="211" t="s">
        <v>94</v>
      </c>
      <c r="D18" s="290">
        <f>S.17.01_1_EN!D18</f>
        <v>0</v>
      </c>
      <c r="E18" s="290">
        <f>S.17.01_1_EN!E18</f>
        <v>6255</v>
      </c>
      <c r="F18" s="290">
        <f>S.17.01_1_EN!F18</f>
        <v>10</v>
      </c>
      <c r="G18" s="290">
        <f>S.17.01_1_EN!G18</f>
        <v>48186</v>
      </c>
      <c r="H18" s="290">
        <f>S.17.01_1_EN!H18</f>
        <v>0</v>
      </c>
      <c r="I18" s="290">
        <f>S.17.01_1_EN!I18</f>
        <v>39818</v>
      </c>
      <c r="J18" s="290">
        <f>S.17.01_1_EN!J18</f>
        <v>199936</v>
      </c>
      <c r="K18" s="290">
        <f>S.17.01_1_EN!K18</f>
        <v>169961</v>
      </c>
      <c r="L18" s="290">
        <f>S.17.01_1_EN!L18</f>
        <v>80159</v>
      </c>
      <c r="M18" s="290">
        <f>S.17.01_1_EN!M18</f>
        <v>0</v>
      </c>
      <c r="N18" s="290">
        <f>S.17.01_1_EN!N18</f>
        <v>0</v>
      </c>
      <c r="O18" s="290">
        <f>S.17.01_1_EN!O18</f>
        <v>4819</v>
      </c>
    </row>
    <row r="19" spans="2:15" x14ac:dyDescent="0.2">
      <c r="B19" s="144" t="s">
        <v>557</v>
      </c>
      <c r="C19" s="201" t="s">
        <v>96</v>
      </c>
      <c r="D19" s="171">
        <f>S.17.01_1_EN!D19</f>
        <v>0</v>
      </c>
      <c r="E19" s="171">
        <f>S.17.01_1_EN!E19</f>
        <v>5078</v>
      </c>
      <c r="F19" s="171">
        <f>S.17.01_1_EN!F19</f>
        <v>-28</v>
      </c>
      <c r="G19" s="171">
        <f>S.17.01_1_EN!G19</f>
        <v>175616</v>
      </c>
      <c r="H19" s="171">
        <f>S.17.01_1_EN!H19</f>
        <v>0</v>
      </c>
      <c r="I19" s="171">
        <f>S.17.01_1_EN!I19</f>
        <v>48321</v>
      </c>
      <c r="J19" s="171">
        <f>S.17.01_1_EN!J19</f>
        <v>263165</v>
      </c>
      <c r="K19" s="171">
        <f>S.17.01_1_EN!K19</f>
        <v>159373</v>
      </c>
      <c r="L19" s="171">
        <f>S.17.01_1_EN!L19</f>
        <v>138938</v>
      </c>
      <c r="M19" s="171">
        <f>S.17.01_1_EN!M19</f>
        <v>0</v>
      </c>
      <c r="N19" s="171">
        <f>S.17.01_1_EN!N19</f>
        <v>0</v>
      </c>
      <c r="O19" s="171">
        <f>S.17.01_1_EN!O19</f>
        <v>5086</v>
      </c>
    </row>
    <row r="20" spans="2:15" x14ac:dyDescent="0.2">
      <c r="B20" s="144" t="s">
        <v>558</v>
      </c>
      <c r="C20" s="201" t="s">
        <v>98</v>
      </c>
      <c r="D20" s="171">
        <f>S.17.01_1_EN!D20</f>
        <v>0</v>
      </c>
      <c r="E20" s="171">
        <f>S.17.01_1_EN!E20</f>
        <v>5118</v>
      </c>
      <c r="F20" s="171">
        <f>S.17.01_1_EN!F20</f>
        <v>-28</v>
      </c>
      <c r="G20" s="171">
        <f>S.17.01_1_EN!G20</f>
        <v>50002</v>
      </c>
      <c r="H20" s="171">
        <f>S.17.01_1_EN!H20</f>
        <v>0</v>
      </c>
      <c r="I20" s="171">
        <f>S.17.01_1_EN!I20</f>
        <v>31677</v>
      </c>
      <c r="J20" s="171">
        <f>S.17.01_1_EN!J20</f>
        <v>172278</v>
      </c>
      <c r="K20" s="171">
        <f>S.17.01_1_EN!K20</f>
        <v>137490</v>
      </c>
      <c r="L20" s="171">
        <f>S.17.01_1_EN!L20</f>
        <v>58867</v>
      </c>
      <c r="M20" s="171">
        <f>S.17.01_1_EN!M20</f>
        <v>0</v>
      </c>
      <c r="N20" s="171">
        <f>S.17.01_1_EN!N20</f>
        <v>0</v>
      </c>
      <c r="O20" s="171">
        <f>S.17.01_1_EN!O20</f>
        <v>4983</v>
      </c>
    </row>
    <row r="21" spans="2:15" x14ac:dyDescent="0.2">
      <c r="B21" s="144" t="s">
        <v>534</v>
      </c>
      <c r="C21" s="201" t="s">
        <v>99</v>
      </c>
      <c r="D21" s="171">
        <f>S.17.01_1_EN!D21</f>
        <v>0</v>
      </c>
      <c r="E21" s="171">
        <f>S.17.01_1_EN!E21</f>
        <v>419</v>
      </c>
      <c r="F21" s="171">
        <f>S.17.01_1_EN!F21</f>
        <v>145</v>
      </c>
      <c r="G21" s="171">
        <f>S.17.01_1_EN!G21</f>
        <v>15465</v>
      </c>
      <c r="H21" s="171">
        <f>S.17.01_1_EN!H21</f>
        <v>0</v>
      </c>
      <c r="I21" s="171">
        <f>S.17.01_1_EN!I21</f>
        <v>6955</v>
      </c>
      <c r="J21" s="171">
        <f>S.17.01_1_EN!J21</f>
        <v>28950</v>
      </c>
      <c r="K21" s="171">
        <f>S.17.01_1_EN!K21</f>
        <v>24105</v>
      </c>
      <c r="L21" s="171">
        <f>S.17.01_1_EN!L21</f>
        <v>5772</v>
      </c>
      <c r="M21" s="171">
        <f>S.17.01_1_EN!M21</f>
        <v>0</v>
      </c>
      <c r="N21" s="171">
        <f>S.17.01_1_EN!N21</f>
        <v>0</v>
      </c>
      <c r="O21" s="171">
        <f>S.17.01_1_EN!O21</f>
        <v>534</v>
      </c>
    </row>
    <row r="22" spans="2:15" ht="22.5" x14ac:dyDescent="0.2">
      <c r="B22" s="144" t="s">
        <v>535</v>
      </c>
      <c r="C22" s="201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</row>
    <row r="23" spans="2:15" x14ac:dyDescent="0.2">
      <c r="B23" s="302" t="s">
        <v>527</v>
      </c>
      <c r="C23" s="211" t="s">
        <v>100</v>
      </c>
      <c r="D23" s="290">
        <f>S.17.01_1_EN!D23</f>
        <v>0</v>
      </c>
      <c r="E23" s="290">
        <f>S.17.01_1_EN!E23</f>
        <v>0</v>
      </c>
      <c r="F23" s="290">
        <f>S.17.01_1_EN!F23</f>
        <v>0</v>
      </c>
      <c r="G23" s="290">
        <f>S.17.01_1_EN!G23</f>
        <v>0</v>
      </c>
      <c r="H23" s="290">
        <f>S.17.01_1_EN!H23</f>
        <v>0</v>
      </c>
      <c r="I23" s="290">
        <f>S.17.01_1_EN!I23</f>
        <v>0</v>
      </c>
      <c r="J23" s="290">
        <f>S.17.01_1_EN!J23</f>
        <v>0</v>
      </c>
      <c r="K23" s="290">
        <f>S.17.01_1_EN!K23</f>
        <v>0</v>
      </c>
      <c r="L23" s="290">
        <f>S.17.01_1_EN!L23</f>
        <v>0</v>
      </c>
      <c r="M23" s="290">
        <f>S.17.01_1_EN!M23</f>
        <v>0</v>
      </c>
      <c r="N23" s="290">
        <f>S.17.01_1_EN!N23</f>
        <v>0</v>
      </c>
      <c r="O23" s="290">
        <f>S.17.01_1_EN!O23</f>
        <v>0</v>
      </c>
    </row>
    <row r="24" spans="2:15" x14ac:dyDescent="0.2">
      <c r="B24" s="155" t="s">
        <v>530</v>
      </c>
      <c r="C24" s="190" t="s">
        <v>101</v>
      </c>
      <c r="D24" s="154">
        <f>S.17.01_1_EN!D24</f>
        <v>0</v>
      </c>
      <c r="E24" s="154">
        <f>S.17.01_1_EN!E24</f>
        <v>0</v>
      </c>
      <c r="F24" s="154">
        <f>S.17.01_1_EN!F24</f>
        <v>0</v>
      </c>
      <c r="G24" s="154">
        <f>S.17.01_1_EN!G24</f>
        <v>0</v>
      </c>
      <c r="H24" s="154">
        <f>S.17.01_1_EN!H24</f>
        <v>0</v>
      </c>
      <c r="I24" s="154">
        <f>S.17.01_1_EN!I24</f>
        <v>0</v>
      </c>
      <c r="J24" s="154">
        <f>S.17.01_1_EN!J24</f>
        <v>0</v>
      </c>
      <c r="K24" s="154">
        <f>S.17.01_1_EN!K24</f>
        <v>0</v>
      </c>
      <c r="L24" s="154">
        <f>S.17.01_1_EN!L24</f>
        <v>0</v>
      </c>
      <c r="M24" s="154">
        <f>S.17.01_1_EN!M24</f>
        <v>0</v>
      </c>
      <c r="N24" s="154">
        <f>S.17.01_1_EN!N24</f>
        <v>0</v>
      </c>
      <c r="O24" s="154">
        <f>S.17.01_1_EN!O24</f>
        <v>0</v>
      </c>
    </row>
    <row r="25" spans="2:15" x14ac:dyDescent="0.2">
      <c r="B25" s="302" t="s">
        <v>534</v>
      </c>
      <c r="C25" s="211" t="s">
        <v>103</v>
      </c>
      <c r="D25" s="290">
        <f>S.17.01_1_EN!D25</f>
        <v>0</v>
      </c>
      <c r="E25" s="290">
        <f>S.17.01_1_EN!E25</f>
        <v>0</v>
      </c>
      <c r="F25" s="290">
        <f>S.17.01_1_EN!F25</f>
        <v>0</v>
      </c>
      <c r="G25" s="290">
        <f>S.17.01_1_EN!G25</f>
        <v>0</v>
      </c>
      <c r="H25" s="290">
        <f>S.17.01_1_EN!H25</f>
        <v>0</v>
      </c>
      <c r="I25" s="290">
        <f>S.17.01_1_EN!I25</f>
        <v>0</v>
      </c>
      <c r="J25" s="290">
        <f>S.17.01_1_EN!J25</f>
        <v>0</v>
      </c>
      <c r="K25" s="290">
        <f>S.17.01_1_EN!K25</f>
        <v>0</v>
      </c>
      <c r="L25" s="290">
        <f>S.17.01_1_EN!L25</f>
        <v>0</v>
      </c>
      <c r="M25" s="290">
        <f>S.17.01_1_EN!M25</f>
        <v>0</v>
      </c>
      <c r="N25" s="290">
        <f>S.17.01_1_EN!N25</f>
        <v>0</v>
      </c>
      <c r="O25" s="290">
        <f>S.17.01_1_EN!O25</f>
        <v>0</v>
      </c>
    </row>
    <row r="26" spans="2:15" x14ac:dyDescent="0.2">
      <c r="B26" s="144" t="s">
        <v>536</v>
      </c>
      <c r="C26" s="201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</row>
    <row r="27" spans="2:15" x14ac:dyDescent="0.2">
      <c r="B27" s="302" t="s">
        <v>536</v>
      </c>
      <c r="C27" s="211" t="s">
        <v>105</v>
      </c>
      <c r="D27" s="290">
        <f>S.17.01_1_EN!D27</f>
        <v>0</v>
      </c>
      <c r="E27" s="290">
        <f>S.17.01_1_EN!E27</f>
        <v>5497</v>
      </c>
      <c r="F27" s="290">
        <f>S.17.01_1_EN!F27</f>
        <v>117</v>
      </c>
      <c r="G27" s="290">
        <f>S.17.01_1_EN!G27</f>
        <v>191081</v>
      </c>
      <c r="H27" s="290">
        <f>S.17.01_1_EN!H27</f>
        <v>0</v>
      </c>
      <c r="I27" s="290">
        <f>S.17.01_1_EN!I27</f>
        <v>55276</v>
      </c>
      <c r="J27" s="290">
        <f>S.17.01_1_EN!J27</f>
        <v>292115</v>
      </c>
      <c r="K27" s="290">
        <f>S.17.01_1_EN!K27</f>
        <v>183478</v>
      </c>
      <c r="L27" s="290">
        <f>S.17.01_1_EN!L27</f>
        <v>144710</v>
      </c>
      <c r="M27" s="290">
        <f>S.17.01_1_EN!M27</f>
        <v>0</v>
      </c>
      <c r="N27" s="290">
        <f>S.17.01_1_EN!N27</f>
        <v>0</v>
      </c>
      <c r="O27" s="290">
        <f>S.17.01_1_EN!O27</f>
        <v>5620</v>
      </c>
    </row>
    <row r="28" spans="2:15" ht="45" x14ac:dyDescent="0.2">
      <c r="B28" s="155" t="s">
        <v>559</v>
      </c>
      <c r="C28" s="190" t="s">
        <v>107</v>
      </c>
      <c r="D28" s="154">
        <f>S.17.01_1_EN!D28</f>
        <v>0</v>
      </c>
      <c r="E28" s="154">
        <f>S.17.01_1_EN!E28</f>
        <v>-39</v>
      </c>
      <c r="F28" s="154">
        <f>S.17.01_1_EN!F28</f>
        <v>0</v>
      </c>
      <c r="G28" s="154">
        <f>S.17.01_1_EN!G28</f>
        <v>125614</v>
      </c>
      <c r="H28" s="154">
        <f>S.17.01_1_EN!H28</f>
        <v>0</v>
      </c>
      <c r="I28" s="154">
        <f>S.17.01_1_EN!I28</f>
        <v>16644</v>
      </c>
      <c r="J28" s="154">
        <f>S.17.01_1_EN!J28</f>
        <v>90888</v>
      </c>
      <c r="K28" s="154">
        <f>S.17.01_1_EN!K28</f>
        <v>21883</v>
      </c>
      <c r="L28" s="154">
        <f>S.17.01_1_EN!L28</f>
        <v>80071</v>
      </c>
      <c r="M28" s="154">
        <f>S.17.01_1_EN!M28</f>
        <v>0</v>
      </c>
      <c r="N28" s="154">
        <f>S.17.01_1_EN!N28</f>
        <v>0</v>
      </c>
      <c r="O28" s="154">
        <f>S.17.01_1_EN!O28</f>
        <v>103</v>
      </c>
    </row>
    <row r="29" spans="2:15" ht="21" customHeight="1" thickBot="1" x14ac:dyDescent="0.25">
      <c r="B29" s="307" t="s">
        <v>560</v>
      </c>
      <c r="C29" s="202" t="s">
        <v>109</v>
      </c>
      <c r="D29" s="305">
        <f>S.17.01_1_EN!D29</f>
        <v>0</v>
      </c>
      <c r="E29" s="305">
        <f>S.17.01_1_EN!E29</f>
        <v>5536</v>
      </c>
      <c r="F29" s="305">
        <f>S.17.01_1_EN!F29</f>
        <v>117</v>
      </c>
      <c r="G29" s="305">
        <f>S.17.01_1_EN!G29</f>
        <v>65467</v>
      </c>
      <c r="H29" s="305">
        <f>S.17.01_1_EN!H29</f>
        <v>0</v>
      </c>
      <c r="I29" s="305">
        <f>S.17.01_1_EN!I29</f>
        <v>38632</v>
      </c>
      <c r="J29" s="305">
        <f>S.17.01_1_EN!J29</f>
        <v>201227</v>
      </c>
      <c r="K29" s="305">
        <f>S.17.01_1_EN!K29</f>
        <v>161595</v>
      </c>
      <c r="L29" s="305">
        <f>S.17.01_1_EN!L29</f>
        <v>64639</v>
      </c>
      <c r="M29" s="305">
        <f>S.17.01_1_EN!M29</f>
        <v>0</v>
      </c>
      <c r="N29" s="305">
        <f>S.17.01_1_EN!N29</f>
        <v>0</v>
      </c>
      <c r="O29" s="305">
        <f>S.17.01_1_EN!O29</f>
        <v>5517</v>
      </c>
    </row>
    <row r="30" spans="2:15" ht="20.25" customHeight="1" x14ac:dyDescent="0.2">
      <c r="B30" s="411" t="s">
        <v>695</v>
      </c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</row>
  </sheetData>
  <customSheetViews>
    <customSheetView guid="{48D17912-7AA6-446B-8282-2706EDDFDC3E}" showPageBreaks="1" printArea="1" hiddenRows="1" hiddenColumns="1" state="hidden" topLeftCell="A13">
      <pageMargins left="0.7" right="0.7" top="0.75" bottom="0.75" header="0.3" footer="0.3"/>
      <pageSetup paperSize="9" orientation="landscape" r:id="rId1"/>
    </customSheetView>
  </customSheetViews>
  <mergeCells count="2">
    <mergeCell ref="D4:O4"/>
    <mergeCell ref="B30:O30"/>
  </mergeCells>
  <hyperlinks>
    <hyperlink ref="A1" location="MAIN!A4" display="MAIN"/>
  </hyperlinks>
  <pageMargins left="0.7" right="0.7" top="0.75" bottom="0.75" header="0.3" footer="0.3"/>
  <pageSetup paperSize="9" orientation="landscape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8" tint="0.79985961485641044"/>
  </sheetPr>
  <dimension ref="A1:H32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31" sqref="A31"/>
    </sheetView>
  </sheetViews>
  <sheetFormatPr defaultColWidth="9.33203125" defaultRowHeight="11.25" x14ac:dyDescent="0.2"/>
  <cols>
    <col min="1" max="1" width="11.5" style="121" customWidth="1"/>
    <col min="2" max="2" width="68" style="216" customWidth="1"/>
    <col min="3" max="3" width="6.83203125" style="216" hidden="1" customWidth="1"/>
    <col min="4" max="4" width="16.5" style="216" customWidth="1"/>
    <col min="5" max="5" width="15.1640625" style="216" customWidth="1"/>
    <col min="6" max="6" width="19.6640625" style="216" customWidth="1"/>
    <col min="7" max="8" width="15.33203125" style="216" customWidth="1"/>
    <col min="9" max="16384" width="9.33203125" style="121"/>
  </cols>
  <sheetData>
    <row r="1" spans="1:8" ht="15.75" customHeight="1" thickBot="1" x14ac:dyDescent="0.25">
      <c r="A1" s="120" t="s">
        <v>49</v>
      </c>
    </row>
    <row r="2" spans="1:8" x14ac:dyDescent="0.2">
      <c r="B2" s="405" t="s">
        <v>790</v>
      </c>
      <c r="C2" s="130"/>
      <c r="D2" s="130"/>
      <c r="E2" s="130"/>
      <c r="F2" s="130"/>
      <c r="G2" s="130"/>
    </row>
    <row r="3" spans="1:8" x14ac:dyDescent="0.2">
      <c r="B3" s="130"/>
      <c r="C3" s="130"/>
      <c r="D3" s="130"/>
      <c r="E3" s="130"/>
      <c r="F3" s="130"/>
      <c r="G3" s="130"/>
    </row>
    <row r="4" spans="1:8" ht="11.25" customHeight="1" x14ac:dyDescent="0.2">
      <c r="B4" s="115"/>
      <c r="C4" s="116"/>
      <c r="D4" s="420" t="s">
        <v>362</v>
      </c>
      <c r="E4" s="420"/>
      <c r="F4" s="420"/>
      <c r="G4" s="420"/>
      <c r="H4" s="418" t="s">
        <v>681</v>
      </c>
    </row>
    <row r="5" spans="1:8" ht="37.5" customHeight="1" thickBot="1" x14ac:dyDescent="0.25">
      <c r="B5" s="112" t="s">
        <v>782</v>
      </c>
      <c r="C5" s="112"/>
      <c r="D5" s="306" t="s">
        <v>324</v>
      </c>
      <c r="E5" s="306" t="s">
        <v>309</v>
      </c>
      <c r="F5" s="306" t="s">
        <v>325</v>
      </c>
      <c r="G5" s="306" t="s">
        <v>310</v>
      </c>
      <c r="H5" s="419"/>
    </row>
    <row r="6" spans="1:8" hidden="1" x14ac:dyDescent="0.2">
      <c r="B6" s="183"/>
      <c r="C6" s="184"/>
      <c r="D6" s="185" t="s">
        <v>260</v>
      </c>
      <c r="E6" s="185" t="s">
        <v>261</v>
      </c>
      <c r="F6" s="185" t="s">
        <v>262</v>
      </c>
      <c r="G6" s="185" t="s">
        <v>288</v>
      </c>
      <c r="H6" s="185" t="s">
        <v>289</v>
      </c>
    </row>
    <row r="7" spans="1:8" x14ac:dyDescent="0.2">
      <c r="B7" s="200" t="s">
        <v>351</v>
      </c>
      <c r="C7" s="309" t="s">
        <v>196</v>
      </c>
      <c r="D7" s="243">
        <v>0</v>
      </c>
      <c r="E7" s="243">
        <v>0</v>
      </c>
      <c r="F7" s="243">
        <v>0</v>
      </c>
      <c r="G7" s="243">
        <v>0</v>
      </c>
      <c r="H7" s="310">
        <v>0</v>
      </c>
    </row>
    <row r="8" spans="1:8" ht="19.5" customHeight="1" x14ac:dyDescent="0.2">
      <c r="B8" s="302" t="s">
        <v>691</v>
      </c>
      <c r="C8" s="201" t="s">
        <v>56</v>
      </c>
      <c r="D8" s="171">
        <v>0</v>
      </c>
      <c r="E8" s="171">
        <v>1689</v>
      </c>
      <c r="F8" s="171">
        <v>400</v>
      </c>
      <c r="G8" s="171">
        <v>19295</v>
      </c>
      <c r="H8" s="312">
        <v>356548</v>
      </c>
    </row>
    <row r="9" spans="1:8" x14ac:dyDescent="0.2">
      <c r="B9" s="200" t="s">
        <v>352</v>
      </c>
      <c r="C9" s="201"/>
      <c r="D9" s="253"/>
      <c r="E9" s="253"/>
      <c r="F9" s="253"/>
      <c r="G9" s="253"/>
      <c r="H9" s="356"/>
    </row>
    <row r="10" spans="1:8" x14ac:dyDescent="0.2">
      <c r="B10" s="200" t="s">
        <v>353</v>
      </c>
      <c r="C10" s="201"/>
      <c r="D10" s="253"/>
      <c r="E10" s="253"/>
      <c r="F10" s="253"/>
      <c r="G10" s="253"/>
      <c r="H10" s="356"/>
    </row>
    <row r="11" spans="1:8" x14ac:dyDescent="0.2">
      <c r="B11" s="289" t="s">
        <v>354</v>
      </c>
      <c r="C11" s="211"/>
      <c r="D11" s="345"/>
      <c r="E11" s="345"/>
      <c r="F11" s="345"/>
      <c r="G11" s="345"/>
      <c r="H11" s="357"/>
    </row>
    <row r="12" spans="1:8" x14ac:dyDescent="0.2">
      <c r="B12" s="189" t="s">
        <v>355</v>
      </c>
      <c r="C12" s="190" t="s">
        <v>58</v>
      </c>
      <c r="D12" s="154">
        <v>-613</v>
      </c>
      <c r="E12" s="154">
        <v>-41796</v>
      </c>
      <c r="F12" s="154">
        <v>-11959</v>
      </c>
      <c r="G12" s="154">
        <v>-96759</v>
      </c>
      <c r="H12" s="156">
        <v>-228352</v>
      </c>
    </row>
    <row r="13" spans="1:8" ht="19.5" customHeight="1" x14ac:dyDescent="0.2">
      <c r="B13" s="155" t="s">
        <v>356</v>
      </c>
      <c r="C13" s="190" t="s">
        <v>73</v>
      </c>
      <c r="D13" s="154">
        <v>0</v>
      </c>
      <c r="E13" s="154">
        <v>-425</v>
      </c>
      <c r="F13" s="154">
        <v>-144</v>
      </c>
      <c r="G13" s="154">
        <v>2896</v>
      </c>
      <c r="H13" s="156">
        <v>13858</v>
      </c>
    </row>
    <row r="14" spans="1:8" x14ac:dyDescent="0.2">
      <c r="B14" s="289" t="s">
        <v>692</v>
      </c>
      <c r="C14" s="211" t="s">
        <v>74</v>
      </c>
      <c r="D14" s="290">
        <v>-613</v>
      </c>
      <c r="E14" s="290">
        <v>-41371</v>
      </c>
      <c r="F14" s="290">
        <v>-11815</v>
      </c>
      <c r="G14" s="290">
        <v>-99655</v>
      </c>
      <c r="H14" s="313">
        <v>-242210</v>
      </c>
    </row>
    <row r="15" spans="1:8" x14ac:dyDescent="0.2">
      <c r="B15" s="200" t="s">
        <v>357</v>
      </c>
      <c r="C15" s="201"/>
      <c r="D15" s="253"/>
      <c r="E15" s="253"/>
      <c r="F15" s="253"/>
      <c r="G15" s="253"/>
      <c r="H15" s="356"/>
    </row>
    <row r="16" spans="1:8" x14ac:dyDescent="0.2">
      <c r="B16" s="289" t="s">
        <v>355</v>
      </c>
      <c r="C16" s="211" t="s">
        <v>76</v>
      </c>
      <c r="D16" s="290">
        <v>4916</v>
      </c>
      <c r="E16" s="290">
        <v>605155</v>
      </c>
      <c r="F16" s="290">
        <v>76857</v>
      </c>
      <c r="G16" s="290">
        <v>330851</v>
      </c>
      <c r="H16" s="313">
        <v>1890553</v>
      </c>
    </row>
    <row r="17" spans="2:8" ht="19.5" customHeight="1" x14ac:dyDescent="0.2">
      <c r="B17" s="155" t="s">
        <v>356</v>
      </c>
      <c r="C17" s="190" t="s">
        <v>92</v>
      </c>
      <c r="D17" s="154">
        <v>0</v>
      </c>
      <c r="E17" s="154">
        <v>2114</v>
      </c>
      <c r="F17" s="154">
        <v>545</v>
      </c>
      <c r="G17" s="154">
        <v>16399</v>
      </c>
      <c r="H17" s="156">
        <v>342690</v>
      </c>
    </row>
    <row r="18" spans="2:8" x14ac:dyDescent="0.2">
      <c r="B18" s="397" t="s">
        <v>718</v>
      </c>
      <c r="C18" s="211" t="s">
        <v>94</v>
      </c>
      <c r="D18" s="290">
        <v>4916</v>
      </c>
      <c r="E18" s="290">
        <v>603039</v>
      </c>
      <c r="F18" s="290">
        <v>76312</v>
      </c>
      <c r="G18" s="290">
        <v>314452</v>
      </c>
      <c r="H18" s="313">
        <v>1547863</v>
      </c>
    </row>
    <row r="19" spans="2:8" x14ac:dyDescent="0.2">
      <c r="B19" s="200" t="s">
        <v>693</v>
      </c>
      <c r="C19" s="201" t="s">
        <v>96</v>
      </c>
      <c r="D19" s="171">
        <v>4303</v>
      </c>
      <c r="E19" s="171">
        <v>563359</v>
      </c>
      <c r="F19" s="171">
        <v>64898</v>
      </c>
      <c r="G19" s="171">
        <v>234092</v>
      </c>
      <c r="H19" s="312">
        <v>1662201</v>
      </c>
    </row>
    <row r="20" spans="2:8" x14ac:dyDescent="0.2">
      <c r="B20" s="200" t="s">
        <v>694</v>
      </c>
      <c r="C20" s="201" t="s">
        <v>98</v>
      </c>
      <c r="D20" s="171">
        <v>4304</v>
      </c>
      <c r="E20" s="171">
        <v>561668</v>
      </c>
      <c r="F20" s="171">
        <v>64497</v>
      </c>
      <c r="G20" s="171">
        <v>214797</v>
      </c>
      <c r="H20" s="312">
        <v>1305653</v>
      </c>
    </row>
    <row r="21" spans="2:8" x14ac:dyDescent="0.2">
      <c r="B21" s="200" t="s">
        <v>133</v>
      </c>
      <c r="C21" s="201" t="s">
        <v>99</v>
      </c>
      <c r="D21" s="171">
        <v>-1</v>
      </c>
      <c r="E21" s="171">
        <v>35</v>
      </c>
      <c r="F21" s="171">
        <v>6</v>
      </c>
      <c r="G21" s="171">
        <v>404</v>
      </c>
      <c r="H21" s="312">
        <v>82789</v>
      </c>
    </row>
    <row r="22" spans="2:8" x14ac:dyDescent="0.2">
      <c r="B22" s="200" t="s">
        <v>689</v>
      </c>
      <c r="C22" s="201"/>
      <c r="D22" s="253"/>
      <c r="E22" s="253"/>
      <c r="F22" s="253"/>
      <c r="G22" s="253"/>
      <c r="H22" s="356"/>
    </row>
    <row r="23" spans="2:8" x14ac:dyDescent="0.2">
      <c r="B23" s="387" t="s">
        <v>351</v>
      </c>
      <c r="C23" s="211" t="s">
        <v>100</v>
      </c>
      <c r="D23" s="290">
        <v>0</v>
      </c>
      <c r="E23" s="290">
        <v>0</v>
      </c>
      <c r="F23" s="290">
        <v>0</v>
      </c>
      <c r="G23" s="290">
        <v>0</v>
      </c>
      <c r="H23" s="313">
        <v>0</v>
      </c>
    </row>
    <row r="24" spans="2:8" x14ac:dyDescent="0.2">
      <c r="B24" s="388" t="s">
        <v>358</v>
      </c>
      <c r="C24" s="190" t="s">
        <v>101</v>
      </c>
      <c r="D24" s="154">
        <v>0</v>
      </c>
      <c r="E24" s="154">
        <v>0</v>
      </c>
      <c r="F24" s="154">
        <v>0</v>
      </c>
      <c r="G24" s="154">
        <v>0</v>
      </c>
      <c r="H24" s="156">
        <v>0</v>
      </c>
    </row>
    <row r="25" spans="2:8" x14ac:dyDescent="0.2">
      <c r="B25" s="387" t="s">
        <v>133</v>
      </c>
      <c r="C25" s="211" t="s">
        <v>103</v>
      </c>
      <c r="D25" s="290">
        <v>0</v>
      </c>
      <c r="E25" s="290">
        <v>0</v>
      </c>
      <c r="F25" s="290">
        <v>0</v>
      </c>
      <c r="G25" s="290">
        <v>0</v>
      </c>
      <c r="H25" s="313">
        <v>0</v>
      </c>
    </row>
    <row r="26" spans="2:8" x14ac:dyDescent="0.2">
      <c r="B26" s="200" t="s">
        <v>343</v>
      </c>
      <c r="C26" s="201"/>
      <c r="D26" s="253"/>
      <c r="E26" s="253"/>
      <c r="F26" s="253"/>
      <c r="G26" s="253"/>
      <c r="H26" s="356"/>
    </row>
    <row r="27" spans="2:8" x14ac:dyDescent="0.2">
      <c r="B27" s="289" t="s">
        <v>343</v>
      </c>
      <c r="C27" s="211" t="s">
        <v>105</v>
      </c>
      <c r="D27" s="290">
        <v>4302</v>
      </c>
      <c r="E27" s="290">
        <v>563394</v>
      </c>
      <c r="F27" s="290">
        <v>64904</v>
      </c>
      <c r="G27" s="290">
        <v>234496</v>
      </c>
      <c r="H27" s="313">
        <v>1744990</v>
      </c>
    </row>
    <row r="28" spans="2:8" ht="19.5" customHeight="1" x14ac:dyDescent="0.2">
      <c r="B28" s="155" t="s">
        <v>360</v>
      </c>
      <c r="C28" s="190" t="s">
        <v>107</v>
      </c>
      <c r="D28" s="154">
        <v>0</v>
      </c>
      <c r="E28" s="154">
        <v>1690</v>
      </c>
      <c r="F28" s="154">
        <v>399</v>
      </c>
      <c r="G28" s="154">
        <v>19295</v>
      </c>
      <c r="H28" s="156">
        <v>356548</v>
      </c>
    </row>
    <row r="29" spans="2:8" ht="20.45" customHeight="1" thickBot="1" x14ac:dyDescent="0.25">
      <c r="B29" s="307" t="s">
        <v>361</v>
      </c>
      <c r="C29" s="202" t="s">
        <v>109</v>
      </c>
      <c r="D29" s="305">
        <v>4302</v>
      </c>
      <c r="E29" s="305">
        <v>561704</v>
      </c>
      <c r="F29" s="305">
        <v>64505</v>
      </c>
      <c r="G29" s="305">
        <v>215201</v>
      </c>
      <c r="H29" s="314">
        <v>1388442</v>
      </c>
    </row>
    <row r="30" spans="2:8" x14ac:dyDescent="0.2">
      <c r="B30" s="412"/>
      <c r="C30" s="412"/>
      <c r="D30" s="412"/>
      <c r="E30" s="412"/>
      <c r="F30" s="412"/>
      <c r="G30" s="412"/>
      <c r="H30" s="412"/>
    </row>
    <row r="32" spans="2:8" x14ac:dyDescent="0.2">
      <c r="D32" s="399"/>
      <c r="E32" s="399"/>
      <c r="F32" s="399"/>
      <c r="G32" s="399"/>
      <c r="H32" s="399"/>
    </row>
  </sheetData>
  <customSheetViews>
    <customSheetView guid="{48D17912-7AA6-446B-8282-2706EDDFDC3E}" showPageBreaks="1" showGridLines="0" printArea="1" hiddenRows="1" hiddenColumns="1">
      <pane xSplit="2" ySplit="5" topLeftCell="D7" activePane="bottomRight" state="frozen"/>
      <selection pane="bottomRight" activeCell="A31" sqref="A31"/>
      <pageMargins left="0.7" right="0.7" top="0.75" bottom="0.75" header="0.3" footer="0.3"/>
      <pageSetup paperSize="9" orientation="landscape" r:id="rId1"/>
    </customSheetView>
  </customSheetViews>
  <mergeCells count="3">
    <mergeCell ref="H4:H5"/>
    <mergeCell ref="D4:G4"/>
    <mergeCell ref="B30:H30"/>
  </mergeCells>
  <hyperlinks>
    <hyperlink ref="A1" location="MAIN!A4" display="MAIN"/>
  </hyperlinks>
  <pageMargins left="0.7" right="0.7" top="0.75" bottom="0.75" header="0.3" footer="0.3"/>
  <pageSetup paperSize="9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59974974822229687"/>
  </sheetPr>
  <dimension ref="A1:L30"/>
  <sheetViews>
    <sheetView workbookViewId="0">
      <pane xSplit="3" ySplit="6" topLeftCell="D1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1.25" x14ac:dyDescent="0.2"/>
  <cols>
    <col min="1" max="1" width="11.5" style="121" customWidth="1"/>
    <col min="2" max="2" width="73.33203125" style="216" customWidth="1"/>
    <col min="3" max="3" width="6.1640625" style="216" hidden="1" customWidth="1"/>
    <col min="4" max="8" width="15.33203125" style="216" customWidth="1"/>
    <col min="9" max="9" width="9.33203125" style="216"/>
    <col min="10" max="16384" width="9.33203125" style="121"/>
  </cols>
  <sheetData>
    <row r="1" spans="1:12" ht="15.75" customHeight="1" thickBot="1" x14ac:dyDescent="0.25">
      <c r="A1" s="120" t="s">
        <v>49</v>
      </c>
    </row>
    <row r="2" spans="1:12" x14ac:dyDescent="0.2">
      <c r="B2" s="28" t="s">
        <v>660</v>
      </c>
      <c r="C2" s="130"/>
      <c r="D2" s="130"/>
      <c r="E2" s="130"/>
      <c r="F2" s="130"/>
      <c r="G2" s="130"/>
    </row>
    <row r="3" spans="1:12" x14ac:dyDescent="0.2">
      <c r="B3" s="130"/>
      <c r="C3" s="130"/>
      <c r="D3" s="130"/>
      <c r="E3" s="130"/>
      <c r="F3" s="130"/>
      <c r="G3" s="130"/>
    </row>
    <row r="4" spans="1:12" ht="24.75" customHeight="1" x14ac:dyDescent="0.2">
      <c r="B4" s="115"/>
      <c r="C4" s="116"/>
      <c r="D4" s="421" t="s">
        <v>550</v>
      </c>
      <c r="E4" s="421"/>
      <c r="F4" s="421"/>
      <c r="G4" s="421"/>
      <c r="H4" s="418" t="s">
        <v>551</v>
      </c>
    </row>
    <row r="5" spans="1:12" ht="48" customHeight="1" thickBot="1" x14ac:dyDescent="0.25">
      <c r="B5" s="112" t="e">
        <f>_entity&amp;CHAR(10)&amp;_asatdateFR&amp;CHAR(10)&amp;_multiplierFR</f>
        <v>#REF!</v>
      </c>
      <c r="C5" s="112"/>
      <c r="D5" s="306" t="s">
        <v>546</v>
      </c>
      <c r="E5" s="306" t="s">
        <v>547</v>
      </c>
      <c r="F5" s="306" t="s">
        <v>548</v>
      </c>
      <c r="G5" s="306" t="s">
        <v>549</v>
      </c>
      <c r="H5" s="419"/>
    </row>
    <row r="6" spans="1:12" hidden="1" x14ac:dyDescent="0.2">
      <c r="B6" s="183"/>
      <c r="C6" s="184"/>
      <c r="D6" s="185" t="s">
        <v>260</v>
      </c>
      <c r="E6" s="185" t="s">
        <v>261</v>
      </c>
      <c r="F6" s="185" t="s">
        <v>262</v>
      </c>
      <c r="G6" s="185" t="s">
        <v>288</v>
      </c>
      <c r="H6" s="185" t="s">
        <v>289</v>
      </c>
    </row>
    <row r="7" spans="1:12" x14ac:dyDescent="0.2">
      <c r="B7" s="308" t="s">
        <v>527</v>
      </c>
      <c r="C7" s="309" t="s">
        <v>196</v>
      </c>
      <c r="D7" s="243">
        <f>S.17.01_2_EN!D7</f>
        <v>0</v>
      </c>
      <c r="E7" s="243">
        <f>S.17.01_2_EN!E7</f>
        <v>0</v>
      </c>
      <c r="F7" s="243">
        <f>S.17.01_2_EN!F7</f>
        <v>0</v>
      </c>
      <c r="G7" s="243">
        <f>S.17.01_2_EN!G7</f>
        <v>0</v>
      </c>
      <c r="H7" s="310">
        <f>S.17.01_2_EN!H7</f>
        <v>0</v>
      </c>
      <c r="J7" s="129"/>
      <c r="K7" s="129"/>
      <c r="L7" s="129"/>
    </row>
    <row r="8" spans="1:12" ht="27.75" customHeight="1" x14ac:dyDescent="0.2">
      <c r="B8" s="311" t="s">
        <v>528</v>
      </c>
      <c r="C8" s="201" t="s">
        <v>56</v>
      </c>
      <c r="D8" s="171">
        <f>S.17.01_2_EN!D8</f>
        <v>0</v>
      </c>
      <c r="E8" s="171">
        <f>S.17.01_2_EN!E8</f>
        <v>1689</v>
      </c>
      <c r="F8" s="171">
        <f>S.17.01_2_EN!F8</f>
        <v>400</v>
      </c>
      <c r="G8" s="171">
        <f>S.17.01_2_EN!G8</f>
        <v>19295</v>
      </c>
      <c r="H8" s="312">
        <f>S.17.01_2_EN!H8</f>
        <v>356548</v>
      </c>
    </row>
    <row r="9" spans="1:12" ht="19.5" customHeight="1" x14ac:dyDescent="0.2">
      <c r="B9" s="144" t="s">
        <v>529</v>
      </c>
      <c r="C9" s="201"/>
      <c r="D9" s="253"/>
      <c r="E9" s="253"/>
      <c r="F9" s="253"/>
      <c r="G9" s="253"/>
      <c r="H9" s="312">
        <f>S.17.01_2_EN!H9</f>
        <v>0</v>
      </c>
    </row>
    <row r="10" spans="1:12" x14ac:dyDescent="0.2">
      <c r="B10" s="200" t="s">
        <v>530</v>
      </c>
      <c r="C10" s="201"/>
      <c r="D10" s="253"/>
      <c r="E10" s="253"/>
      <c r="F10" s="253"/>
      <c r="G10" s="253"/>
      <c r="H10" s="312">
        <f>S.17.01_2_EN!H10</f>
        <v>0</v>
      </c>
    </row>
    <row r="11" spans="1:12" x14ac:dyDescent="0.2">
      <c r="B11" s="289" t="s">
        <v>552</v>
      </c>
      <c r="C11" s="211"/>
      <c r="D11" s="345"/>
      <c r="E11" s="345"/>
      <c r="F11" s="345"/>
      <c r="G11" s="345"/>
      <c r="H11" s="313">
        <f>S.17.01_2_EN!H11</f>
        <v>0</v>
      </c>
    </row>
    <row r="12" spans="1:12" x14ac:dyDescent="0.2">
      <c r="B12" s="189" t="s">
        <v>553</v>
      </c>
      <c r="C12" s="190" t="s">
        <v>58</v>
      </c>
      <c r="D12" s="154">
        <f>S.17.01_2_EN!D12</f>
        <v>-613</v>
      </c>
      <c r="E12" s="154">
        <f>S.17.01_2_EN!E12</f>
        <v>-41796</v>
      </c>
      <c r="F12" s="154">
        <f>S.17.01_2_EN!F12</f>
        <v>-11959</v>
      </c>
      <c r="G12" s="154">
        <f>S.17.01_2_EN!G12</f>
        <v>-96759</v>
      </c>
      <c r="H12" s="156">
        <f>S.17.01_2_EN!H12</f>
        <v>-228352</v>
      </c>
    </row>
    <row r="13" spans="1:12" ht="27.75" customHeight="1" x14ac:dyDescent="0.2">
      <c r="B13" s="155" t="s">
        <v>532</v>
      </c>
      <c r="C13" s="190" t="s">
        <v>73</v>
      </c>
      <c r="D13" s="154">
        <f>S.17.01_2_EN!D13</f>
        <v>0</v>
      </c>
      <c r="E13" s="154">
        <f>S.17.01_2_EN!E13</f>
        <v>-425</v>
      </c>
      <c r="F13" s="154">
        <f>S.17.01_2_EN!F13</f>
        <v>-144</v>
      </c>
      <c r="G13" s="154">
        <f>S.17.01_2_EN!G13</f>
        <v>2896</v>
      </c>
      <c r="H13" s="156">
        <f>S.17.01_2_EN!H13</f>
        <v>13858</v>
      </c>
    </row>
    <row r="14" spans="1:12" x14ac:dyDescent="0.2">
      <c r="B14" s="289" t="s">
        <v>554</v>
      </c>
      <c r="C14" s="211" t="s">
        <v>74</v>
      </c>
      <c r="D14" s="290">
        <f>S.17.01_2_EN!D14</f>
        <v>-613</v>
      </c>
      <c r="E14" s="290">
        <f>S.17.01_2_EN!E14</f>
        <v>-41371</v>
      </c>
      <c r="F14" s="290">
        <f>S.17.01_2_EN!F14</f>
        <v>-11815</v>
      </c>
      <c r="G14" s="290">
        <f>S.17.01_2_EN!G14</f>
        <v>-99655</v>
      </c>
      <c r="H14" s="313">
        <f>S.17.01_2_EN!H14</f>
        <v>-242210</v>
      </c>
    </row>
    <row r="15" spans="1:12" x14ac:dyDescent="0.2">
      <c r="B15" s="200" t="s">
        <v>555</v>
      </c>
      <c r="C15" s="201"/>
      <c r="D15" s="253"/>
      <c r="E15" s="253"/>
      <c r="F15" s="253"/>
      <c r="G15" s="253"/>
      <c r="H15" s="312">
        <f>S.17.01_2_EN!H15</f>
        <v>0</v>
      </c>
    </row>
    <row r="16" spans="1:12" x14ac:dyDescent="0.2">
      <c r="B16" s="289" t="s">
        <v>553</v>
      </c>
      <c r="C16" s="211" t="s">
        <v>76</v>
      </c>
      <c r="D16" s="290">
        <f>S.17.01_2_EN!D16</f>
        <v>4916</v>
      </c>
      <c r="E16" s="290">
        <f>S.17.01_2_EN!E16</f>
        <v>605155</v>
      </c>
      <c r="F16" s="290">
        <f>S.17.01_2_EN!F16</f>
        <v>76857</v>
      </c>
      <c r="G16" s="290">
        <f>S.17.01_2_EN!G16</f>
        <v>330851</v>
      </c>
      <c r="H16" s="313">
        <f>S.17.01_2_EN!H16</f>
        <v>1890553</v>
      </c>
    </row>
    <row r="17" spans="2:8" ht="19.5" customHeight="1" x14ac:dyDescent="0.2">
      <c r="B17" s="155" t="s">
        <v>532</v>
      </c>
      <c r="C17" s="190" t="s">
        <v>92</v>
      </c>
      <c r="D17" s="154">
        <f>S.17.01_2_EN!D17</f>
        <v>0</v>
      </c>
      <c r="E17" s="154">
        <f>S.17.01_2_EN!E17</f>
        <v>2114</v>
      </c>
      <c r="F17" s="154">
        <f>S.17.01_2_EN!F17</f>
        <v>545</v>
      </c>
      <c r="G17" s="154">
        <f>S.17.01_2_EN!G17</f>
        <v>16399</v>
      </c>
      <c r="H17" s="156">
        <f>S.17.01_2_EN!H17</f>
        <v>342690</v>
      </c>
    </row>
    <row r="18" spans="2:8" x14ac:dyDescent="0.2">
      <c r="B18" s="216" t="s">
        <v>556</v>
      </c>
      <c r="C18" s="211" t="s">
        <v>94</v>
      </c>
      <c r="D18" s="290">
        <f>S.17.01_2_EN!D18</f>
        <v>4916</v>
      </c>
      <c r="E18" s="290">
        <f>S.17.01_2_EN!E18</f>
        <v>603039</v>
      </c>
      <c r="F18" s="290">
        <f>S.17.01_2_EN!F18</f>
        <v>76312</v>
      </c>
      <c r="G18" s="290">
        <f>S.17.01_2_EN!G18</f>
        <v>314452</v>
      </c>
      <c r="H18" s="313">
        <f>S.17.01_2_EN!H18</f>
        <v>1547863</v>
      </c>
    </row>
    <row r="19" spans="2:8" x14ac:dyDescent="0.2">
      <c r="B19" s="200" t="s">
        <v>557</v>
      </c>
      <c r="C19" s="201" t="s">
        <v>96</v>
      </c>
      <c r="D19" s="171">
        <f>S.17.01_2_EN!D19</f>
        <v>4303</v>
      </c>
      <c r="E19" s="171">
        <f>S.17.01_2_EN!E19</f>
        <v>563359</v>
      </c>
      <c r="F19" s="171">
        <f>S.17.01_2_EN!F19</f>
        <v>64898</v>
      </c>
      <c r="G19" s="171">
        <f>S.17.01_2_EN!G19</f>
        <v>234092</v>
      </c>
      <c r="H19" s="312">
        <f>S.17.01_2_EN!H19</f>
        <v>1662201</v>
      </c>
    </row>
    <row r="20" spans="2:8" x14ac:dyDescent="0.2">
      <c r="B20" s="200" t="s">
        <v>558</v>
      </c>
      <c r="C20" s="201" t="s">
        <v>98</v>
      </c>
      <c r="D20" s="171">
        <f>S.17.01_2_EN!D20</f>
        <v>4304</v>
      </c>
      <c r="E20" s="171">
        <f>S.17.01_2_EN!E20</f>
        <v>561668</v>
      </c>
      <c r="F20" s="171">
        <f>S.17.01_2_EN!F20</f>
        <v>64497</v>
      </c>
      <c r="G20" s="171">
        <f>S.17.01_2_EN!G20</f>
        <v>214797</v>
      </c>
      <c r="H20" s="312">
        <f>S.17.01_2_EN!H20</f>
        <v>1305653</v>
      </c>
    </row>
    <row r="21" spans="2:8" x14ac:dyDescent="0.2">
      <c r="B21" s="200" t="s">
        <v>534</v>
      </c>
      <c r="C21" s="201" t="s">
        <v>99</v>
      </c>
      <c r="D21" s="171">
        <f>S.17.01_2_EN!D21</f>
        <v>-1</v>
      </c>
      <c r="E21" s="171">
        <f>S.17.01_2_EN!E21</f>
        <v>35</v>
      </c>
      <c r="F21" s="171">
        <f>S.17.01_2_EN!F21</f>
        <v>6</v>
      </c>
      <c r="G21" s="171">
        <f>S.17.01_2_EN!G21</f>
        <v>404</v>
      </c>
      <c r="H21" s="312">
        <f>S.17.01_2_EN!H21</f>
        <v>82789</v>
      </c>
    </row>
    <row r="22" spans="2:8" x14ac:dyDescent="0.2">
      <c r="B22" s="144" t="s">
        <v>535</v>
      </c>
      <c r="C22" s="201"/>
      <c r="D22" s="253"/>
      <c r="E22" s="253"/>
      <c r="F22" s="253"/>
      <c r="G22" s="253"/>
      <c r="H22" s="312">
        <f>S.17.01_2_EN!H22</f>
        <v>0</v>
      </c>
    </row>
    <row r="23" spans="2:8" x14ac:dyDescent="0.2">
      <c r="B23" s="289" t="s">
        <v>527</v>
      </c>
      <c r="C23" s="211" t="s">
        <v>100</v>
      </c>
      <c r="D23" s="290">
        <f>S.17.01_2_EN!D23</f>
        <v>0</v>
      </c>
      <c r="E23" s="290">
        <f>S.17.01_2_EN!E23</f>
        <v>0</v>
      </c>
      <c r="F23" s="290">
        <f>S.17.01_2_EN!F23</f>
        <v>0</v>
      </c>
      <c r="G23" s="290">
        <f>S.17.01_2_EN!G23</f>
        <v>0</v>
      </c>
      <c r="H23" s="313">
        <f>S.17.01_2_EN!H23</f>
        <v>0</v>
      </c>
    </row>
    <row r="24" spans="2:8" x14ac:dyDescent="0.2">
      <c r="B24" s="189" t="s">
        <v>530</v>
      </c>
      <c r="C24" s="190" t="s">
        <v>101</v>
      </c>
      <c r="D24" s="154">
        <f>S.17.01_2_EN!D24</f>
        <v>0</v>
      </c>
      <c r="E24" s="154">
        <f>S.17.01_2_EN!E24</f>
        <v>0</v>
      </c>
      <c r="F24" s="154">
        <f>S.17.01_2_EN!F24</f>
        <v>0</v>
      </c>
      <c r="G24" s="154">
        <f>S.17.01_2_EN!G24</f>
        <v>0</v>
      </c>
      <c r="H24" s="156">
        <f>S.17.01_2_EN!H24</f>
        <v>0</v>
      </c>
    </row>
    <row r="25" spans="2:8" x14ac:dyDescent="0.2">
      <c r="B25" s="289" t="s">
        <v>534</v>
      </c>
      <c r="C25" s="211" t="s">
        <v>103</v>
      </c>
      <c r="D25" s="290">
        <f>S.17.01_2_EN!D25</f>
        <v>0</v>
      </c>
      <c r="E25" s="290">
        <f>S.17.01_2_EN!E25</f>
        <v>0</v>
      </c>
      <c r="F25" s="290">
        <f>S.17.01_2_EN!F25</f>
        <v>0</v>
      </c>
      <c r="G25" s="290">
        <f>S.17.01_2_EN!G25</f>
        <v>0</v>
      </c>
      <c r="H25" s="313">
        <f>S.17.01_2_EN!H25</f>
        <v>0</v>
      </c>
    </row>
    <row r="26" spans="2:8" x14ac:dyDescent="0.2">
      <c r="B26" s="200" t="s">
        <v>536</v>
      </c>
      <c r="C26" s="201"/>
      <c r="D26" s="253"/>
      <c r="E26" s="253"/>
      <c r="F26" s="253"/>
      <c r="G26" s="253"/>
      <c r="H26" s="312">
        <f>S.17.01_2_EN!H26</f>
        <v>0</v>
      </c>
    </row>
    <row r="27" spans="2:8" x14ac:dyDescent="0.2">
      <c r="B27" s="289" t="s">
        <v>536</v>
      </c>
      <c r="C27" s="211" t="s">
        <v>105</v>
      </c>
      <c r="D27" s="290">
        <f>S.17.01_2_EN!D27</f>
        <v>4302</v>
      </c>
      <c r="E27" s="290">
        <f>S.17.01_2_EN!E27</f>
        <v>563394</v>
      </c>
      <c r="F27" s="290">
        <f>S.17.01_2_EN!F27</f>
        <v>64904</v>
      </c>
      <c r="G27" s="290">
        <f>S.17.01_2_EN!G27</f>
        <v>234496</v>
      </c>
      <c r="H27" s="313">
        <f>S.17.01_2_EN!H27</f>
        <v>1744990</v>
      </c>
    </row>
    <row r="28" spans="2:8" ht="27.75" customHeight="1" x14ac:dyDescent="0.2">
      <c r="B28" s="155" t="s">
        <v>690</v>
      </c>
      <c r="C28" s="190" t="s">
        <v>107</v>
      </c>
      <c r="D28" s="154">
        <f>S.17.01_2_EN!D28</f>
        <v>0</v>
      </c>
      <c r="E28" s="154">
        <f>S.17.01_2_EN!E28</f>
        <v>1690</v>
      </c>
      <c r="F28" s="154">
        <f>S.17.01_2_EN!F28</f>
        <v>399</v>
      </c>
      <c r="G28" s="154">
        <f>S.17.01_2_EN!G28</f>
        <v>19295</v>
      </c>
      <c r="H28" s="156">
        <f>S.17.01_2_EN!H28</f>
        <v>356548</v>
      </c>
    </row>
    <row r="29" spans="2:8" ht="19.5" customHeight="1" thickBot="1" x14ac:dyDescent="0.25">
      <c r="B29" s="307" t="s">
        <v>560</v>
      </c>
      <c r="C29" s="202" t="s">
        <v>109</v>
      </c>
      <c r="D29" s="305">
        <f>S.17.01_2_EN!D29</f>
        <v>4302</v>
      </c>
      <c r="E29" s="305">
        <f>S.17.01_2_EN!E29</f>
        <v>561704</v>
      </c>
      <c r="F29" s="305">
        <f>S.17.01_2_EN!F29</f>
        <v>64505</v>
      </c>
      <c r="G29" s="305">
        <f>S.17.01_2_EN!G29</f>
        <v>215201</v>
      </c>
      <c r="H29" s="314">
        <f>S.17.01_2_EN!H29</f>
        <v>1388442</v>
      </c>
    </row>
    <row r="30" spans="2:8" x14ac:dyDescent="0.2">
      <c r="B30" s="412"/>
      <c r="C30" s="412"/>
      <c r="D30" s="412"/>
      <c r="E30" s="412"/>
      <c r="F30" s="412"/>
      <c r="G30" s="412"/>
      <c r="H30" s="412"/>
    </row>
  </sheetData>
  <customSheetViews>
    <customSheetView guid="{48D17912-7AA6-446B-8282-2706EDDFDC3E}" showPageBreaks="1" printArea="1" hiddenRows="1" hiddenColumns="1" state="hidden">
      <pane xSplit="2" ySplit="5" topLeftCell="D19" activePane="bottomRight" state="frozen"/>
      <selection pane="bottomRight"/>
      <pageMargins left="0.7" right="0.7" top="0.75" bottom="0.75" header="0.3" footer="0.3"/>
      <pageSetup paperSize="9" orientation="landscape" r:id="rId1"/>
    </customSheetView>
  </customSheetViews>
  <mergeCells count="3">
    <mergeCell ref="D4:G4"/>
    <mergeCell ref="H4:H5"/>
    <mergeCell ref="B30:H30"/>
  </mergeCells>
  <hyperlinks>
    <hyperlink ref="A1" location="MAIN!A4" display="MAIN"/>
  </hyperlinks>
  <pageMargins left="0.7" right="0.7" top="0.75" bottom="0.75" header="0.3" footer="0.3"/>
  <pageSetup paperSize="9" orientation="landscape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8" tint="0.79985961485641044"/>
  </sheetPr>
  <dimension ref="A1:U10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V35" sqref="V35"/>
    </sheetView>
  </sheetViews>
  <sheetFormatPr defaultColWidth="11.1640625" defaultRowHeight="11.25" x14ac:dyDescent="0.2"/>
  <cols>
    <col min="1" max="1" width="11.5" style="132" customWidth="1"/>
    <col min="2" max="2" width="2" style="132" customWidth="1"/>
    <col min="3" max="3" width="7.33203125" style="135" customWidth="1"/>
    <col min="4" max="4" width="8.6640625" style="130" hidden="1" customWidth="1"/>
    <col min="5" max="15" width="9.83203125" style="130" customWidth="1"/>
    <col min="16" max="16" width="5.83203125" style="132" customWidth="1"/>
    <col min="17" max="17" width="6.6640625" style="130" hidden="1" customWidth="1"/>
    <col min="18" max="18" width="13.33203125" style="130" customWidth="1"/>
    <col min="19" max="19" width="1.83203125" style="130" customWidth="1"/>
    <col min="20" max="20" width="13.83203125" style="130" customWidth="1"/>
    <col min="21" max="21" width="11.1640625" style="130"/>
    <col min="22" max="16384" width="11.1640625" style="132"/>
  </cols>
  <sheetData>
    <row r="1" spans="1:20" ht="18.75" customHeight="1" thickBot="1" x14ac:dyDescent="0.25">
      <c r="A1" s="317" t="s">
        <v>49</v>
      </c>
    </row>
    <row r="2" spans="1:20" ht="15.75" customHeight="1" x14ac:dyDescent="0.2">
      <c r="A2" s="130"/>
      <c r="B2" s="130"/>
      <c r="C2" s="28" t="s">
        <v>791</v>
      </c>
      <c r="P2" s="130"/>
    </row>
    <row r="3" spans="1:20" ht="20.25" customHeight="1" x14ac:dyDescent="0.2">
      <c r="A3" s="130"/>
      <c r="B3" s="130"/>
      <c r="C3" s="426" t="s">
        <v>414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P3" s="130"/>
    </row>
    <row r="4" spans="1:20" ht="26.25" customHeight="1" x14ac:dyDescent="0.2">
      <c r="A4" s="130"/>
      <c r="B4" s="130"/>
      <c r="C4" s="428" t="s">
        <v>397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130"/>
      <c r="R4" s="422" t="s">
        <v>696</v>
      </c>
      <c r="T4" s="424" t="s">
        <v>379</v>
      </c>
    </row>
    <row r="5" spans="1:20" ht="11.25" customHeight="1" thickBot="1" x14ac:dyDescent="0.25">
      <c r="A5" s="130"/>
      <c r="B5" s="130"/>
      <c r="C5" s="307"/>
      <c r="D5" s="112" t="s">
        <v>380</v>
      </c>
      <c r="E5" s="427" t="s">
        <v>378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130"/>
      <c r="Q5" s="323"/>
      <c r="R5" s="423"/>
      <c r="T5" s="425"/>
    </row>
    <row r="6" spans="1:20" x14ac:dyDescent="0.2">
      <c r="A6" s="130"/>
      <c r="B6" s="130"/>
      <c r="C6" s="315"/>
      <c r="D6" s="318"/>
      <c r="E6" s="319">
        <v>0</v>
      </c>
      <c r="F6" s="319">
        <v>1</v>
      </c>
      <c r="G6" s="319">
        <v>2</v>
      </c>
      <c r="H6" s="319">
        <v>3</v>
      </c>
      <c r="I6" s="319">
        <v>4</v>
      </c>
      <c r="J6" s="319">
        <v>5</v>
      </c>
      <c r="K6" s="319">
        <v>6</v>
      </c>
      <c r="L6" s="319">
        <v>7</v>
      </c>
      <c r="M6" s="319">
        <v>8</v>
      </c>
      <c r="N6" s="319">
        <v>9</v>
      </c>
      <c r="O6" s="319" t="s">
        <v>381</v>
      </c>
      <c r="P6" s="130"/>
      <c r="Q6" s="318"/>
      <c r="R6" s="346"/>
      <c r="T6" s="318"/>
    </row>
    <row r="7" spans="1:20" hidden="1" x14ac:dyDescent="0.2">
      <c r="A7" s="130"/>
      <c r="B7" s="130"/>
      <c r="C7" s="311"/>
      <c r="D7" s="145"/>
      <c r="E7" s="321" t="s">
        <v>189</v>
      </c>
      <c r="F7" s="321" t="s">
        <v>190</v>
      </c>
      <c r="G7" s="321" t="s">
        <v>191</v>
      </c>
      <c r="H7" s="321" t="s">
        <v>192</v>
      </c>
      <c r="I7" s="321" t="s">
        <v>193</v>
      </c>
      <c r="J7" s="321" t="s">
        <v>222</v>
      </c>
      <c r="K7" s="321" t="s">
        <v>235</v>
      </c>
      <c r="L7" s="321" t="s">
        <v>236</v>
      </c>
      <c r="M7" s="321" t="s">
        <v>237</v>
      </c>
      <c r="N7" s="321" t="s">
        <v>286</v>
      </c>
      <c r="O7" s="321" t="s">
        <v>287</v>
      </c>
      <c r="P7" s="130"/>
      <c r="Q7" s="145"/>
      <c r="R7" s="321" t="s">
        <v>288</v>
      </c>
      <c r="T7" s="321" t="s">
        <v>289</v>
      </c>
    </row>
    <row r="8" spans="1:20" x14ac:dyDescent="0.2">
      <c r="A8" s="130"/>
      <c r="B8" s="130"/>
      <c r="C8" s="316" t="s">
        <v>382</v>
      </c>
      <c r="D8" s="152" t="s">
        <v>66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188">
        <v>28475.573499999999</v>
      </c>
      <c r="P8" s="130"/>
      <c r="Q8" s="320" t="s">
        <v>66</v>
      </c>
      <c r="R8" s="156">
        <v>28475.573499999999</v>
      </c>
      <c r="T8" s="154">
        <v>28475.573499999999</v>
      </c>
    </row>
    <row r="9" spans="1:20" x14ac:dyDescent="0.2">
      <c r="A9" s="130"/>
      <c r="B9" s="130"/>
      <c r="C9" s="155" t="s">
        <v>383</v>
      </c>
      <c r="D9" s="152" t="s">
        <v>76</v>
      </c>
      <c r="E9" s="154">
        <v>2067.2315481902901</v>
      </c>
      <c r="F9" s="154">
        <v>173648.057793905</v>
      </c>
      <c r="G9" s="154">
        <v>149547.25612015699</v>
      </c>
      <c r="H9" s="154">
        <v>58892.807805025805</v>
      </c>
      <c r="I9" s="154">
        <v>10241.672557940799</v>
      </c>
      <c r="J9" s="154">
        <v>14381.9768921305</v>
      </c>
      <c r="K9" s="154">
        <v>6415.4525741091802</v>
      </c>
      <c r="L9" s="154">
        <v>10696.2078001883</v>
      </c>
      <c r="M9" s="154">
        <v>3414.0706981424901</v>
      </c>
      <c r="N9" s="154">
        <v>2120.9764100000002</v>
      </c>
      <c r="P9" s="130"/>
      <c r="Q9" s="152" t="s">
        <v>76</v>
      </c>
      <c r="R9" s="156">
        <v>2120.9764100000002</v>
      </c>
      <c r="T9" s="154">
        <v>431425.71019978897</v>
      </c>
    </row>
    <row r="10" spans="1:20" x14ac:dyDescent="0.2">
      <c r="A10" s="130"/>
      <c r="B10" s="130"/>
      <c r="C10" s="155" t="s">
        <v>384</v>
      </c>
      <c r="D10" s="152" t="s">
        <v>78</v>
      </c>
      <c r="E10" s="154">
        <v>3101.5207699048901</v>
      </c>
      <c r="F10" s="154">
        <v>94522.151219509004</v>
      </c>
      <c r="G10" s="154">
        <v>81093.613743353606</v>
      </c>
      <c r="H10" s="154">
        <v>1742.20464542734</v>
      </c>
      <c r="I10" s="154">
        <v>40748.6268041039</v>
      </c>
      <c r="J10" s="154">
        <v>8970.0670187158612</v>
      </c>
      <c r="K10" s="154">
        <v>11442.435732214701</v>
      </c>
      <c r="L10" s="154">
        <v>3729.6402394803904</v>
      </c>
      <c r="M10" s="154">
        <v>2922.4623281612699</v>
      </c>
      <c r="P10" s="130"/>
      <c r="Q10" s="152" t="s">
        <v>78</v>
      </c>
      <c r="R10" s="156">
        <v>2922.4623281612699</v>
      </c>
      <c r="T10" s="154">
        <v>248272.72250087099</v>
      </c>
    </row>
    <row r="11" spans="1:20" x14ac:dyDescent="0.2">
      <c r="A11" s="130"/>
      <c r="B11" s="130"/>
      <c r="C11" s="155" t="s">
        <v>385</v>
      </c>
      <c r="D11" s="152" t="s">
        <v>80</v>
      </c>
      <c r="E11" s="154">
        <v>9270.7404025495398</v>
      </c>
      <c r="F11" s="154">
        <v>116199.642626102</v>
      </c>
      <c r="G11" s="154">
        <v>83563.963403914502</v>
      </c>
      <c r="H11" s="154">
        <v>38321.299018186</v>
      </c>
      <c r="I11" s="154">
        <v>17565.145373938401</v>
      </c>
      <c r="J11" s="154">
        <v>9228.6928034414414</v>
      </c>
      <c r="K11" s="154">
        <v>12817.2415477087</v>
      </c>
      <c r="L11" s="154">
        <v>4114.3073130381899</v>
      </c>
      <c r="P11" s="130"/>
      <c r="Q11" s="152" t="s">
        <v>80</v>
      </c>
      <c r="R11" s="156">
        <v>4114.3073130381899</v>
      </c>
      <c r="T11" s="154">
        <v>291081.032488878</v>
      </c>
    </row>
    <row r="12" spans="1:20" x14ac:dyDescent="0.2">
      <c r="A12" s="130"/>
      <c r="B12" s="130"/>
      <c r="C12" s="155" t="s">
        <v>386</v>
      </c>
      <c r="D12" s="152" t="s">
        <v>82</v>
      </c>
      <c r="E12" s="154">
        <v>12524.9327250594</v>
      </c>
      <c r="F12" s="154">
        <v>90545.233661351696</v>
      </c>
      <c r="G12" s="154">
        <v>96387.729623907799</v>
      </c>
      <c r="H12" s="154">
        <v>43717.833282715095</v>
      </c>
      <c r="I12" s="154">
        <v>21092.886892019997</v>
      </c>
      <c r="J12" s="154">
        <v>13831.1656610149</v>
      </c>
      <c r="K12" s="154">
        <v>10158.5844309488</v>
      </c>
      <c r="P12" s="130"/>
      <c r="Q12" s="152" t="s">
        <v>82</v>
      </c>
      <c r="R12" s="156">
        <v>10158.5844309488</v>
      </c>
      <c r="T12" s="154">
        <v>288258.36627701699</v>
      </c>
    </row>
    <row r="13" spans="1:20" x14ac:dyDescent="0.2">
      <c r="A13" s="130"/>
      <c r="B13" s="130"/>
      <c r="C13" s="155" t="s">
        <v>387</v>
      </c>
      <c r="D13" s="152" t="s">
        <v>84</v>
      </c>
      <c r="E13" s="154">
        <v>53407.799581174906</v>
      </c>
      <c r="F13" s="154">
        <v>144963.78384120602</v>
      </c>
      <c r="G13" s="154">
        <v>193916.14539387499</v>
      </c>
      <c r="H13" s="154">
        <v>27662.188729694899</v>
      </c>
      <c r="I13" s="154">
        <v>21970.112298056902</v>
      </c>
      <c r="J13" s="154">
        <v>10972.527122823802</v>
      </c>
      <c r="P13" s="130"/>
      <c r="Q13" s="152" t="s">
        <v>84</v>
      </c>
      <c r="R13" s="156">
        <v>10972.527122823802</v>
      </c>
      <c r="T13" s="154">
        <v>452892.55696683197</v>
      </c>
    </row>
    <row r="14" spans="1:20" x14ac:dyDescent="0.2">
      <c r="A14" s="130"/>
      <c r="B14" s="130"/>
      <c r="C14" s="155" t="s">
        <v>388</v>
      </c>
      <c r="D14" s="152" t="s">
        <v>86</v>
      </c>
      <c r="E14" s="154">
        <v>8697.0163329196912</v>
      </c>
      <c r="F14" s="154">
        <v>136141.48967416302</v>
      </c>
      <c r="G14" s="154">
        <v>176079.59831607601</v>
      </c>
      <c r="H14" s="154">
        <v>76540.490290057904</v>
      </c>
      <c r="I14" s="154">
        <v>19288.384162135502</v>
      </c>
      <c r="P14" s="130"/>
      <c r="Q14" s="152" t="s">
        <v>86</v>
      </c>
      <c r="R14" s="156">
        <v>19288.384162135502</v>
      </c>
      <c r="T14" s="154">
        <v>416746.978775353</v>
      </c>
    </row>
    <row r="15" spans="1:20" x14ac:dyDescent="0.2">
      <c r="A15" s="130"/>
      <c r="B15" s="130"/>
      <c r="C15" s="155" t="s">
        <v>389</v>
      </c>
      <c r="D15" s="152" t="s">
        <v>88</v>
      </c>
      <c r="E15" s="154">
        <v>9843.2703878084903</v>
      </c>
      <c r="F15" s="154">
        <v>212258.36890318099</v>
      </c>
      <c r="G15" s="154">
        <v>141400.975422855</v>
      </c>
      <c r="H15" s="154">
        <v>37338.924013956799</v>
      </c>
      <c r="P15" s="130"/>
      <c r="Q15" s="152" t="s">
        <v>88</v>
      </c>
      <c r="R15" s="156">
        <v>37338.924013956799</v>
      </c>
      <c r="T15" s="154">
        <v>400841.538727801</v>
      </c>
    </row>
    <row r="16" spans="1:20" x14ac:dyDescent="0.2">
      <c r="A16" s="130"/>
      <c r="B16" s="130"/>
      <c r="C16" s="155" t="s">
        <v>390</v>
      </c>
      <c r="D16" s="152" t="s">
        <v>90</v>
      </c>
      <c r="E16" s="154">
        <v>25926.008657415801</v>
      </c>
      <c r="F16" s="154">
        <v>222500.374685388</v>
      </c>
      <c r="G16" s="154">
        <v>140875.447827353</v>
      </c>
      <c r="P16" s="130"/>
      <c r="Q16" s="152" t="s">
        <v>90</v>
      </c>
      <c r="R16" s="156">
        <v>140875.447827353</v>
      </c>
      <c r="T16" s="154">
        <v>389301.83117015701</v>
      </c>
    </row>
    <row r="17" spans="1:20" x14ac:dyDescent="0.2">
      <c r="A17" s="130"/>
      <c r="B17" s="130"/>
      <c r="C17" s="155" t="s">
        <v>391</v>
      </c>
      <c r="D17" s="152" t="s">
        <v>92</v>
      </c>
      <c r="E17" s="154">
        <v>6154.8202842770397</v>
      </c>
      <c r="F17" s="154">
        <v>178964.41202157899</v>
      </c>
      <c r="P17" s="130"/>
      <c r="Q17" s="152" t="s">
        <v>92</v>
      </c>
      <c r="R17" s="156">
        <v>178964.41202157899</v>
      </c>
      <c r="T17" s="154">
        <v>185119.23230585599</v>
      </c>
    </row>
    <row r="18" spans="1:20" x14ac:dyDescent="0.2">
      <c r="A18" s="130"/>
      <c r="B18" s="130"/>
      <c r="C18" s="338" t="s">
        <v>392</v>
      </c>
      <c r="D18" s="339" t="s">
        <v>94</v>
      </c>
      <c r="E18" s="275">
        <v>12525.064297503499</v>
      </c>
      <c r="P18" s="130"/>
      <c r="Q18" s="152" t="s">
        <v>94</v>
      </c>
      <c r="R18" s="182">
        <v>12525.064297503499</v>
      </c>
      <c r="T18" s="275">
        <v>12525.064297503499</v>
      </c>
    </row>
    <row r="19" spans="1:20" x14ac:dyDescent="0.2">
      <c r="A19" s="130"/>
      <c r="B19" s="130"/>
      <c r="C19" s="340"/>
      <c r="D19" s="340"/>
      <c r="E19" s="340"/>
      <c r="P19" s="322" t="s">
        <v>184</v>
      </c>
      <c r="Q19" s="152" t="s">
        <v>96</v>
      </c>
      <c r="R19" s="312">
        <v>447756.6634275</v>
      </c>
      <c r="T19" s="171">
        <v>3144940.6072100601</v>
      </c>
    </row>
    <row r="20" spans="1:20" x14ac:dyDescent="0.2">
      <c r="A20" s="130"/>
      <c r="B20" s="130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P20" s="130"/>
    </row>
    <row r="21" spans="1:20" ht="21.95" customHeight="1" x14ac:dyDescent="0.2">
      <c r="A21" s="130"/>
      <c r="B21" s="130"/>
      <c r="C21" s="428" t="s">
        <v>697</v>
      </c>
      <c r="D21" s="428"/>
      <c r="E21" s="428"/>
      <c r="F21" s="428"/>
      <c r="G21" s="428"/>
      <c r="P21" s="130"/>
      <c r="R21" s="422" t="s">
        <v>393</v>
      </c>
    </row>
    <row r="22" spans="1:20" ht="11.25" customHeight="1" thickBot="1" x14ac:dyDescent="0.25">
      <c r="A22" s="130"/>
      <c r="B22" s="130"/>
      <c r="C22" s="307"/>
      <c r="D22" s="112" t="s">
        <v>380</v>
      </c>
      <c r="E22" s="427" t="s">
        <v>378</v>
      </c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130"/>
      <c r="Q22" s="323"/>
      <c r="R22" s="423"/>
    </row>
    <row r="23" spans="1:20" x14ac:dyDescent="0.2">
      <c r="A23" s="130"/>
      <c r="B23" s="130"/>
      <c r="C23" s="315"/>
      <c r="D23" s="318"/>
      <c r="E23" s="319">
        <v>0</v>
      </c>
      <c r="F23" s="319">
        <v>1</v>
      </c>
      <c r="G23" s="319">
        <v>2</v>
      </c>
      <c r="H23" s="319">
        <v>3</v>
      </c>
      <c r="I23" s="319">
        <v>4</v>
      </c>
      <c r="J23" s="319">
        <v>5</v>
      </c>
      <c r="K23" s="319">
        <v>6</v>
      </c>
      <c r="L23" s="319">
        <v>7</v>
      </c>
      <c r="M23" s="319">
        <v>8</v>
      </c>
      <c r="N23" s="319">
        <v>9</v>
      </c>
      <c r="O23" s="319" t="s">
        <v>381</v>
      </c>
      <c r="P23" s="130"/>
      <c r="Q23" s="318"/>
      <c r="R23" s="346"/>
    </row>
    <row r="24" spans="1:20" hidden="1" x14ac:dyDescent="0.2">
      <c r="A24" s="130"/>
      <c r="B24" s="130"/>
      <c r="C24" s="311"/>
      <c r="D24" s="145"/>
      <c r="E24" s="321" t="s">
        <v>263</v>
      </c>
      <c r="F24" s="321" t="s">
        <v>291</v>
      </c>
      <c r="G24" s="321" t="s">
        <v>293</v>
      </c>
      <c r="H24" s="321" t="s">
        <v>294</v>
      </c>
      <c r="I24" s="321" t="s">
        <v>295</v>
      </c>
      <c r="J24" s="321" t="s">
        <v>296</v>
      </c>
      <c r="K24" s="321" t="s">
        <v>297</v>
      </c>
      <c r="L24" s="321" t="s">
        <v>266</v>
      </c>
      <c r="M24" s="321" t="s">
        <v>267</v>
      </c>
      <c r="N24" s="321" t="s">
        <v>394</v>
      </c>
      <c r="O24" s="321" t="s">
        <v>268</v>
      </c>
      <c r="P24" s="130"/>
      <c r="Q24" s="145"/>
      <c r="R24" s="321" t="s">
        <v>395</v>
      </c>
    </row>
    <row r="25" spans="1:20" x14ac:dyDescent="0.2">
      <c r="A25" s="130"/>
      <c r="B25" s="130"/>
      <c r="C25" s="316" t="s">
        <v>382</v>
      </c>
      <c r="D25" s="152" t="s">
        <v>66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188">
        <v>250928.98191</v>
      </c>
      <c r="P25" s="130"/>
      <c r="Q25" s="320" t="s">
        <v>66</v>
      </c>
      <c r="R25" s="156">
        <v>231509</v>
      </c>
    </row>
    <row r="26" spans="1:20" x14ac:dyDescent="0.2">
      <c r="A26" s="130"/>
      <c r="B26" s="130"/>
      <c r="C26" s="155" t="s">
        <v>383</v>
      </c>
      <c r="D26" s="152" t="s">
        <v>76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60433.393179999999</v>
      </c>
      <c r="P26" s="130"/>
      <c r="Q26" s="152" t="s">
        <v>76</v>
      </c>
      <c r="R26" s="156">
        <v>57306</v>
      </c>
    </row>
    <row r="27" spans="1:20" x14ac:dyDescent="0.2">
      <c r="A27" s="130"/>
      <c r="B27" s="130"/>
      <c r="C27" s="155" t="s">
        <v>384</v>
      </c>
      <c r="D27" s="152" t="s">
        <v>78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61240.173400257801</v>
      </c>
      <c r="P27" s="130"/>
      <c r="Q27" s="152" t="s">
        <v>78</v>
      </c>
      <c r="R27" s="156">
        <v>57622</v>
      </c>
    </row>
    <row r="28" spans="1:20" x14ac:dyDescent="0.2">
      <c r="A28" s="130"/>
      <c r="B28" s="130"/>
      <c r="C28" s="155" t="s">
        <v>385</v>
      </c>
      <c r="D28" s="152" t="s">
        <v>80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67333.638286130605</v>
      </c>
      <c r="P28" s="130"/>
      <c r="Q28" s="152" t="s">
        <v>80</v>
      </c>
      <c r="R28" s="156">
        <v>63746</v>
      </c>
    </row>
    <row r="29" spans="1:20" x14ac:dyDescent="0.2">
      <c r="A29" s="130"/>
      <c r="B29" s="130"/>
      <c r="C29" s="155" t="s">
        <v>386</v>
      </c>
      <c r="D29" s="152" t="s">
        <v>82</v>
      </c>
      <c r="E29" s="154">
        <v>0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72486.588280475</v>
      </c>
      <c r="P29" s="130"/>
      <c r="Q29" s="152" t="s">
        <v>82</v>
      </c>
      <c r="R29" s="156">
        <v>69226</v>
      </c>
    </row>
    <row r="30" spans="1:20" x14ac:dyDescent="0.2">
      <c r="A30" s="130"/>
      <c r="B30" s="130"/>
      <c r="C30" s="155" t="s">
        <v>387</v>
      </c>
      <c r="D30" s="152" t="s">
        <v>84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93808.050461345701</v>
      </c>
      <c r="P30" s="130"/>
      <c r="Q30" s="152" t="s">
        <v>84</v>
      </c>
      <c r="R30" s="156">
        <v>89710</v>
      </c>
    </row>
    <row r="31" spans="1:20" x14ac:dyDescent="0.2">
      <c r="A31" s="130"/>
      <c r="B31" s="130"/>
      <c r="C31" s="155" t="s">
        <v>388</v>
      </c>
      <c r="D31" s="152" t="s">
        <v>86</v>
      </c>
      <c r="E31" s="154">
        <v>0</v>
      </c>
      <c r="F31" s="154">
        <v>0</v>
      </c>
      <c r="G31" s="154">
        <v>0</v>
      </c>
      <c r="H31" s="154">
        <v>0</v>
      </c>
      <c r="I31" s="154">
        <v>120257.510177448</v>
      </c>
      <c r="P31" s="130"/>
      <c r="Q31" s="152" t="s">
        <v>86</v>
      </c>
      <c r="R31" s="156">
        <v>114358</v>
      </c>
    </row>
    <row r="32" spans="1:20" x14ac:dyDescent="0.2">
      <c r="A32" s="130"/>
      <c r="B32" s="130"/>
      <c r="C32" s="155" t="s">
        <v>389</v>
      </c>
      <c r="D32" s="152" t="s">
        <v>88</v>
      </c>
      <c r="E32" s="154">
        <v>0</v>
      </c>
      <c r="F32" s="154">
        <v>0</v>
      </c>
      <c r="G32" s="154">
        <v>0</v>
      </c>
      <c r="H32" s="154">
        <v>135350.073562195</v>
      </c>
      <c r="P32" s="130"/>
      <c r="Q32" s="152" t="s">
        <v>88</v>
      </c>
      <c r="R32" s="156">
        <v>129190</v>
      </c>
    </row>
    <row r="33" spans="1:18" x14ac:dyDescent="0.2">
      <c r="A33" s="130"/>
      <c r="B33" s="130"/>
      <c r="C33" s="155" t="s">
        <v>390</v>
      </c>
      <c r="D33" s="152" t="s">
        <v>90</v>
      </c>
      <c r="E33" s="154">
        <v>0</v>
      </c>
      <c r="F33" s="154">
        <v>0</v>
      </c>
      <c r="G33" s="154">
        <v>228368.80082823601</v>
      </c>
      <c r="P33" s="130"/>
      <c r="Q33" s="152" t="s">
        <v>90</v>
      </c>
      <c r="R33" s="156">
        <v>218911</v>
      </c>
    </row>
    <row r="34" spans="1:18" x14ac:dyDescent="0.2">
      <c r="A34" s="130"/>
      <c r="B34" s="130"/>
      <c r="C34" s="155" t="s">
        <v>391</v>
      </c>
      <c r="D34" s="152" t="s">
        <v>92</v>
      </c>
      <c r="E34" s="154">
        <v>0</v>
      </c>
      <c r="F34" s="154">
        <v>430036.50527394802</v>
      </c>
      <c r="P34" s="130"/>
      <c r="Q34" s="152" t="s">
        <v>92</v>
      </c>
      <c r="R34" s="156">
        <v>416617</v>
      </c>
    </row>
    <row r="35" spans="1:18" x14ac:dyDescent="0.2">
      <c r="A35" s="130"/>
      <c r="B35" s="130"/>
      <c r="C35" s="155" t="s">
        <v>392</v>
      </c>
      <c r="D35" s="152" t="s">
        <v>94</v>
      </c>
      <c r="E35" s="154">
        <v>454230.049619011</v>
      </c>
      <c r="P35" s="130"/>
      <c r="Q35" s="152" t="s">
        <v>94</v>
      </c>
      <c r="R35" s="156">
        <v>442358</v>
      </c>
    </row>
    <row r="36" spans="1:18" x14ac:dyDescent="0.2">
      <c r="A36" s="130"/>
      <c r="B36" s="130"/>
      <c r="C36" s="340"/>
      <c r="D36" s="340"/>
      <c r="E36" s="340"/>
      <c r="P36" s="322" t="s">
        <v>184</v>
      </c>
      <c r="Q36" s="152" t="s">
        <v>96</v>
      </c>
      <c r="R36" s="312">
        <v>1890553</v>
      </c>
    </row>
    <row r="37" spans="1:18" x14ac:dyDescent="0.2">
      <c r="A37" s="130"/>
      <c r="B37" s="130"/>
      <c r="P37" s="130"/>
    </row>
    <row r="38" spans="1:18" x14ac:dyDescent="0.2">
      <c r="A38" s="130"/>
      <c r="B38" s="130"/>
      <c r="P38" s="130"/>
    </row>
    <row r="39" spans="1:18" x14ac:dyDescent="0.2">
      <c r="A39" s="130"/>
      <c r="B39" s="130"/>
      <c r="P39" s="130"/>
    </row>
    <row r="40" spans="1:18" x14ac:dyDescent="0.2">
      <c r="A40" s="130"/>
      <c r="B40" s="130"/>
      <c r="P40" s="130"/>
    </row>
    <row r="41" spans="1:18" x14ac:dyDescent="0.2">
      <c r="A41" s="130"/>
      <c r="B41" s="130"/>
      <c r="P41" s="130"/>
    </row>
    <row r="42" spans="1:18" x14ac:dyDescent="0.2">
      <c r="A42" s="130"/>
      <c r="B42" s="130"/>
      <c r="P42" s="130"/>
    </row>
    <row r="43" spans="1:18" x14ac:dyDescent="0.2">
      <c r="A43" s="130"/>
      <c r="B43" s="130"/>
      <c r="P43" s="130"/>
    </row>
    <row r="44" spans="1:18" x14ac:dyDescent="0.2">
      <c r="A44" s="130"/>
      <c r="B44" s="130"/>
      <c r="P44" s="130"/>
    </row>
    <row r="45" spans="1:18" x14ac:dyDescent="0.2">
      <c r="A45" s="130"/>
      <c r="B45" s="130"/>
      <c r="P45" s="130"/>
    </row>
    <row r="46" spans="1:18" x14ac:dyDescent="0.2">
      <c r="A46" s="130"/>
      <c r="B46" s="130"/>
      <c r="P46" s="130"/>
    </row>
    <row r="47" spans="1:18" x14ac:dyDescent="0.2">
      <c r="A47" s="130"/>
      <c r="B47" s="130"/>
      <c r="P47" s="130"/>
    </row>
    <row r="48" spans="1:18" x14ac:dyDescent="0.2">
      <c r="A48" s="130"/>
      <c r="B48" s="130"/>
      <c r="P48" s="130"/>
    </row>
    <row r="49" spans="1:16" x14ac:dyDescent="0.2">
      <c r="A49" s="130"/>
      <c r="B49" s="130"/>
      <c r="P49" s="130"/>
    </row>
    <row r="50" spans="1:16" x14ac:dyDescent="0.2">
      <c r="A50" s="130"/>
      <c r="B50" s="130"/>
      <c r="P50" s="130"/>
    </row>
    <row r="51" spans="1:16" x14ac:dyDescent="0.2">
      <c r="A51" s="130"/>
      <c r="B51" s="130"/>
      <c r="P51" s="130"/>
    </row>
    <row r="52" spans="1:16" x14ac:dyDescent="0.2">
      <c r="A52" s="130"/>
      <c r="B52" s="130"/>
      <c r="P52" s="130"/>
    </row>
    <row r="53" spans="1:16" x14ac:dyDescent="0.2">
      <c r="A53" s="130"/>
      <c r="B53" s="130"/>
      <c r="P53" s="130"/>
    </row>
    <row r="54" spans="1:16" x14ac:dyDescent="0.2">
      <c r="A54" s="130"/>
      <c r="B54" s="130"/>
      <c r="P54" s="130"/>
    </row>
    <row r="55" spans="1:16" x14ac:dyDescent="0.2">
      <c r="A55" s="130"/>
      <c r="B55" s="130"/>
      <c r="P55" s="130"/>
    </row>
    <row r="56" spans="1:16" x14ac:dyDescent="0.2">
      <c r="A56" s="130"/>
      <c r="B56" s="130"/>
      <c r="P56" s="130"/>
    </row>
    <row r="57" spans="1:16" x14ac:dyDescent="0.2">
      <c r="A57" s="130"/>
      <c r="B57" s="130"/>
      <c r="P57" s="130"/>
    </row>
    <row r="58" spans="1:16" x14ac:dyDescent="0.2">
      <c r="A58" s="130"/>
      <c r="B58" s="130"/>
      <c r="P58" s="130"/>
    </row>
    <row r="59" spans="1:16" x14ac:dyDescent="0.2">
      <c r="A59" s="130"/>
      <c r="B59" s="130"/>
      <c r="P59" s="130"/>
    </row>
    <row r="60" spans="1:16" x14ac:dyDescent="0.2">
      <c r="A60" s="130"/>
      <c r="B60" s="130"/>
      <c r="P60" s="130"/>
    </row>
    <row r="61" spans="1:16" x14ac:dyDescent="0.2">
      <c r="A61" s="130"/>
      <c r="B61" s="130"/>
      <c r="P61" s="130"/>
    </row>
    <row r="62" spans="1:16" x14ac:dyDescent="0.2">
      <c r="A62" s="130"/>
      <c r="B62" s="130"/>
      <c r="P62" s="130"/>
    </row>
    <row r="63" spans="1:16" x14ac:dyDescent="0.2">
      <c r="A63" s="130"/>
      <c r="B63" s="130"/>
      <c r="P63" s="130"/>
    </row>
    <row r="64" spans="1:16" x14ac:dyDescent="0.2">
      <c r="A64" s="130"/>
      <c r="B64" s="130"/>
      <c r="P64" s="130"/>
    </row>
    <row r="65" spans="1:16" x14ac:dyDescent="0.2">
      <c r="A65" s="130"/>
      <c r="B65" s="130"/>
      <c r="P65" s="130"/>
    </row>
    <row r="66" spans="1:16" x14ac:dyDescent="0.2">
      <c r="A66" s="130"/>
      <c r="B66" s="130"/>
      <c r="P66" s="130"/>
    </row>
    <row r="67" spans="1:16" x14ac:dyDescent="0.2">
      <c r="A67" s="130"/>
      <c r="B67" s="130"/>
      <c r="P67" s="130"/>
    </row>
    <row r="68" spans="1:16" x14ac:dyDescent="0.2">
      <c r="A68" s="130"/>
      <c r="B68" s="130"/>
      <c r="P68" s="130"/>
    </row>
    <row r="69" spans="1:16" x14ac:dyDescent="0.2">
      <c r="A69" s="130"/>
      <c r="B69" s="130"/>
      <c r="P69" s="130"/>
    </row>
    <row r="70" spans="1:16" x14ac:dyDescent="0.2">
      <c r="A70" s="130"/>
      <c r="B70" s="130"/>
      <c r="P70" s="130"/>
    </row>
    <row r="71" spans="1:16" x14ac:dyDescent="0.2">
      <c r="A71" s="130"/>
      <c r="B71" s="130"/>
      <c r="P71" s="130"/>
    </row>
    <row r="72" spans="1:16" x14ac:dyDescent="0.2">
      <c r="A72" s="130"/>
      <c r="B72" s="130"/>
      <c r="P72" s="130"/>
    </row>
    <row r="73" spans="1:16" x14ac:dyDescent="0.2">
      <c r="A73" s="130"/>
      <c r="B73" s="130"/>
      <c r="P73" s="130"/>
    </row>
    <row r="74" spans="1:16" x14ac:dyDescent="0.2">
      <c r="A74" s="130"/>
      <c r="B74" s="130"/>
      <c r="P74" s="130"/>
    </row>
    <row r="75" spans="1:16" x14ac:dyDescent="0.2">
      <c r="A75" s="130"/>
      <c r="B75" s="130"/>
      <c r="P75" s="130"/>
    </row>
    <row r="76" spans="1:16" x14ac:dyDescent="0.2">
      <c r="A76" s="130"/>
      <c r="B76" s="130"/>
      <c r="P76" s="130"/>
    </row>
    <row r="77" spans="1:16" x14ac:dyDescent="0.2">
      <c r="A77" s="130"/>
      <c r="B77" s="130"/>
      <c r="P77" s="130"/>
    </row>
    <row r="78" spans="1:16" x14ac:dyDescent="0.2">
      <c r="A78" s="130"/>
      <c r="B78" s="130"/>
      <c r="P78" s="130"/>
    </row>
    <row r="79" spans="1:16" x14ac:dyDescent="0.2">
      <c r="A79" s="130"/>
      <c r="B79" s="130"/>
      <c r="P79" s="130"/>
    </row>
    <row r="80" spans="1:16" x14ac:dyDescent="0.2">
      <c r="A80" s="130"/>
      <c r="B80" s="130"/>
      <c r="P80" s="130"/>
    </row>
    <row r="81" spans="1:16" x14ac:dyDescent="0.2">
      <c r="A81" s="130"/>
      <c r="B81" s="130"/>
      <c r="P81" s="130"/>
    </row>
    <row r="82" spans="1:16" x14ac:dyDescent="0.2">
      <c r="A82" s="130"/>
      <c r="B82" s="130"/>
      <c r="P82" s="130"/>
    </row>
    <row r="83" spans="1:16" x14ac:dyDescent="0.2">
      <c r="A83" s="130"/>
      <c r="B83" s="130"/>
      <c r="P83" s="130"/>
    </row>
    <row r="84" spans="1:16" x14ac:dyDescent="0.2">
      <c r="A84" s="130"/>
      <c r="B84" s="130"/>
      <c r="P84" s="130"/>
    </row>
    <row r="85" spans="1:16" x14ac:dyDescent="0.2">
      <c r="A85" s="130"/>
      <c r="B85" s="130"/>
      <c r="P85" s="130"/>
    </row>
    <row r="86" spans="1:16" x14ac:dyDescent="0.2">
      <c r="A86" s="130"/>
      <c r="B86" s="130"/>
      <c r="P86" s="130"/>
    </row>
    <row r="87" spans="1:16" x14ac:dyDescent="0.2">
      <c r="A87" s="130"/>
      <c r="B87" s="130"/>
      <c r="P87" s="130"/>
    </row>
    <row r="88" spans="1:16" x14ac:dyDescent="0.2">
      <c r="A88" s="130"/>
      <c r="B88" s="130"/>
      <c r="P88" s="130"/>
    </row>
    <row r="89" spans="1:16" x14ac:dyDescent="0.2">
      <c r="A89" s="130"/>
      <c r="B89" s="130"/>
      <c r="P89" s="130"/>
    </row>
    <row r="90" spans="1:16" x14ac:dyDescent="0.2">
      <c r="A90" s="130"/>
      <c r="B90" s="130"/>
      <c r="P90" s="130"/>
    </row>
    <row r="91" spans="1:16" x14ac:dyDescent="0.2">
      <c r="A91" s="130"/>
      <c r="B91" s="130"/>
      <c r="P91" s="130"/>
    </row>
    <row r="92" spans="1:16" x14ac:dyDescent="0.2">
      <c r="A92" s="130"/>
      <c r="B92" s="130"/>
      <c r="P92" s="130"/>
    </row>
    <row r="93" spans="1:16" x14ac:dyDescent="0.2">
      <c r="A93" s="130"/>
      <c r="B93" s="130"/>
      <c r="P93" s="130"/>
    </row>
    <row r="94" spans="1:16" x14ac:dyDescent="0.2">
      <c r="A94" s="130"/>
      <c r="B94" s="130"/>
      <c r="P94" s="130"/>
    </row>
    <row r="95" spans="1:16" x14ac:dyDescent="0.2">
      <c r="A95" s="130"/>
      <c r="B95" s="130"/>
      <c r="P95" s="130"/>
    </row>
    <row r="96" spans="1:16" x14ac:dyDescent="0.2">
      <c r="A96" s="130"/>
      <c r="B96" s="130"/>
      <c r="P96" s="130"/>
    </row>
    <row r="97" spans="1:16" x14ac:dyDescent="0.2">
      <c r="A97" s="130"/>
      <c r="B97" s="130"/>
      <c r="P97" s="130"/>
    </row>
    <row r="98" spans="1:16" x14ac:dyDescent="0.2">
      <c r="A98" s="130"/>
      <c r="B98" s="130"/>
      <c r="P98" s="130"/>
    </row>
    <row r="99" spans="1:16" x14ac:dyDescent="0.2">
      <c r="A99" s="130"/>
      <c r="B99" s="130"/>
      <c r="P99" s="130"/>
    </row>
    <row r="100" spans="1:16" x14ac:dyDescent="0.2">
      <c r="A100" s="130"/>
      <c r="B100" s="130"/>
      <c r="P100" s="130"/>
    </row>
    <row r="101" spans="1:16" x14ac:dyDescent="0.2">
      <c r="P101" s="130"/>
    </row>
  </sheetData>
  <customSheetViews>
    <customSheetView guid="{48D17912-7AA6-446B-8282-2706EDDFDC3E}" showPageBreaks="1" showGridLines="0" printArea="1" hiddenRows="1" hiddenColumns="1">
      <pane xSplit="3" ySplit="6" topLeftCell="E8" activePane="bottomRight" state="frozen"/>
      <selection pane="bottomRight" activeCell="V35" sqref="V35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0.59974974822229687"/>
  </sheetPr>
  <dimension ref="A1:U101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1.1640625" defaultRowHeight="11.25" x14ac:dyDescent="0.2"/>
  <cols>
    <col min="1" max="1" width="11.5" style="132" customWidth="1"/>
    <col min="2" max="2" width="2" style="132" customWidth="1"/>
    <col min="3" max="3" width="11.6640625" style="135" customWidth="1"/>
    <col min="4" max="4" width="8.6640625" style="130" hidden="1" customWidth="1"/>
    <col min="5" max="15" width="9.83203125" style="130" customWidth="1"/>
    <col min="16" max="16" width="5.83203125" style="132" customWidth="1"/>
    <col min="17" max="17" width="6.6640625" style="130" hidden="1" customWidth="1"/>
    <col min="18" max="18" width="13.33203125" style="130" customWidth="1"/>
    <col min="19" max="19" width="1.83203125" style="130" customWidth="1"/>
    <col min="20" max="20" width="13.33203125" style="130" customWidth="1"/>
    <col min="21" max="21" width="11.1640625" style="130"/>
    <col min="22" max="16384" width="11.1640625" style="132"/>
  </cols>
  <sheetData>
    <row r="1" spans="1:20" ht="18.75" customHeight="1" thickBot="1" x14ac:dyDescent="0.25">
      <c r="A1" s="317" t="s">
        <v>49</v>
      </c>
    </row>
    <row r="2" spans="1:20" ht="15.75" customHeight="1" x14ac:dyDescent="0.2">
      <c r="A2" s="130"/>
      <c r="B2" s="130"/>
      <c r="C2" s="28" t="s">
        <v>564</v>
      </c>
      <c r="P2" s="130"/>
    </row>
    <row r="3" spans="1:20" ht="20.25" customHeight="1" x14ac:dyDescent="0.2">
      <c r="A3" s="130"/>
      <c r="B3" s="130"/>
      <c r="C3" s="426" t="s">
        <v>562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P3" s="130"/>
    </row>
    <row r="4" spans="1:20" ht="26.25" customHeight="1" x14ac:dyDescent="0.2">
      <c r="A4" s="130"/>
      <c r="B4" s="130"/>
      <c r="C4" s="428" t="s">
        <v>561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130"/>
      <c r="R4" s="422" t="s">
        <v>566</v>
      </c>
      <c r="T4" s="424" t="s">
        <v>567</v>
      </c>
    </row>
    <row r="5" spans="1:20" ht="11.25" customHeight="1" thickBot="1" x14ac:dyDescent="0.25">
      <c r="A5" s="130"/>
      <c r="B5" s="130"/>
      <c r="C5" s="307"/>
      <c r="D5" s="112" t="s">
        <v>380</v>
      </c>
      <c r="E5" s="427" t="s">
        <v>563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130"/>
      <c r="Q5" s="323"/>
      <c r="R5" s="423"/>
      <c r="T5" s="425"/>
    </row>
    <row r="6" spans="1:20" x14ac:dyDescent="0.2">
      <c r="A6" s="130"/>
      <c r="B6" s="130"/>
      <c r="C6" s="315"/>
      <c r="D6" s="318"/>
      <c r="E6" s="319">
        <v>0</v>
      </c>
      <c r="F6" s="319">
        <v>1</v>
      </c>
      <c r="G6" s="319">
        <v>2</v>
      </c>
      <c r="H6" s="319">
        <v>3</v>
      </c>
      <c r="I6" s="319">
        <v>4</v>
      </c>
      <c r="J6" s="319">
        <v>5</v>
      </c>
      <c r="K6" s="319">
        <v>6</v>
      </c>
      <c r="L6" s="319">
        <v>7</v>
      </c>
      <c r="M6" s="319">
        <v>8</v>
      </c>
      <c r="N6" s="319">
        <v>9</v>
      </c>
      <c r="O6" s="319" t="s">
        <v>381</v>
      </c>
      <c r="P6" s="130"/>
      <c r="Q6" s="318"/>
      <c r="R6" s="346"/>
      <c r="T6" s="318"/>
    </row>
    <row r="7" spans="1:20" hidden="1" x14ac:dyDescent="0.2">
      <c r="A7" s="130"/>
      <c r="B7" s="130"/>
      <c r="C7" s="311"/>
      <c r="D7" s="145"/>
      <c r="E7" s="321" t="s">
        <v>189</v>
      </c>
      <c r="F7" s="321" t="s">
        <v>190</v>
      </c>
      <c r="G7" s="321" t="s">
        <v>191</v>
      </c>
      <c r="H7" s="321" t="s">
        <v>192</v>
      </c>
      <c r="I7" s="321" t="s">
        <v>193</v>
      </c>
      <c r="J7" s="321" t="s">
        <v>222</v>
      </c>
      <c r="K7" s="321" t="s">
        <v>235</v>
      </c>
      <c r="L7" s="321" t="s">
        <v>236</v>
      </c>
      <c r="M7" s="321" t="s">
        <v>237</v>
      </c>
      <c r="N7" s="321" t="s">
        <v>286</v>
      </c>
      <c r="O7" s="321" t="s">
        <v>287</v>
      </c>
      <c r="P7" s="130"/>
      <c r="Q7" s="145"/>
      <c r="R7" s="321" t="s">
        <v>288</v>
      </c>
      <c r="T7" s="321" t="s">
        <v>289</v>
      </c>
    </row>
    <row r="8" spans="1:20" x14ac:dyDescent="0.2">
      <c r="A8" s="130"/>
      <c r="B8" s="130"/>
      <c r="C8" s="316" t="s">
        <v>565</v>
      </c>
      <c r="D8" s="152" t="s">
        <v>66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188">
        <f>S.19.01_EN!O8</f>
        <v>28475.573499999999</v>
      </c>
      <c r="P8" s="130"/>
      <c r="Q8" s="320" t="s">
        <v>66</v>
      </c>
      <c r="R8" s="156">
        <f>S.19.01_EN!R8</f>
        <v>28475.573499999999</v>
      </c>
      <c r="T8" s="154">
        <f>S.19.01_EN!T8</f>
        <v>28475.573499999999</v>
      </c>
    </row>
    <row r="9" spans="1:20" x14ac:dyDescent="0.2">
      <c r="A9" s="130"/>
      <c r="B9" s="130"/>
      <c r="C9" s="155" t="s">
        <v>383</v>
      </c>
      <c r="D9" s="152" t="s">
        <v>76</v>
      </c>
      <c r="E9" s="154">
        <f>S.19.01_EN!E9</f>
        <v>2067.2315481902901</v>
      </c>
      <c r="F9" s="154">
        <f>S.19.01_EN!F9</f>
        <v>173648.057793905</v>
      </c>
      <c r="G9" s="154">
        <f>S.19.01_EN!G9</f>
        <v>149547.25612015699</v>
      </c>
      <c r="H9" s="154">
        <f>S.19.01_EN!H9</f>
        <v>58892.807805025805</v>
      </c>
      <c r="I9" s="154">
        <f>S.19.01_EN!I9</f>
        <v>10241.672557940799</v>
      </c>
      <c r="J9" s="154">
        <f>S.19.01_EN!J9</f>
        <v>14381.9768921305</v>
      </c>
      <c r="K9" s="154">
        <f>S.19.01_EN!K9</f>
        <v>6415.4525741091802</v>
      </c>
      <c r="L9" s="154">
        <f>S.19.01_EN!L9</f>
        <v>10696.2078001883</v>
      </c>
      <c r="M9" s="154">
        <f>S.19.01_EN!M9</f>
        <v>3414.0706981424901</v>
      </c>
      <c r="N9" s="154">
        <f>S.19.01_EN!N9</f>
        <v>2120.9764100000002</v>
      </c>
      <c r="P9" s="130"/>
      <c r="Q9" s="152" t="s">
        <v>76</v>
      </c>
      <c r="R9" s="156">
        <f>S.19.01_EN!R9</f>
        <v>2120.9764100000002</v>
      </c>
      <c r="T9" s="154">
        <f>S.19.01_EN!T9</f>
        <v>431425.71019978897</v>
      </c>
    </row>
    <row r="10" spans="1:20" x14ac:dyDescent="0.2">
      <c r="A10" s="130"/>
      <c r="B10" s="130"/>
      <c r="C10" s="155" t="s">
        <v>384</v>
      </c>
      <c r="D10" s="152" t="s">
        <v>78</v>
      </c>
      <c r="E10" s="154">
        <f>S.19.01_EN!E10</f>
        <v>3101.5207699048901</v>
      </c>
      <c r="F10" s="154">
        <f>S.19.01_EN!F10</f>
        <v>94522.151219509004</v>
      </c>
      <c r="G10" s="154">
        <f>S.19.01_EN!G10</f>
        <v>81093.613743353606</v>
      </c>
      <c r="H10" s="154">
        <f>S.19.01_EN!H10</f>
        <v>1742.20464542734</v>
      </c>
      <c r="I10" s="154">
        <f>S.19.01_EN!I10</f>
        <v>40748.6268041039</v>
      </c>
      <c r="J10" s="154">
        <f>S.19.01_EN!J10</f>
        <v>8970.0670187158612</v>
      </c>
      <c r="K10" s="154">
        <f>S.19.01_EN!K10</f>
        <v>11442.435732214701</v>
      </c>
      <c r="L10" s="154">
        <f>S.19.01_EN!L10</f>
        <v>3729.6402394803904</v>
      </c>
      <c r="M10" s="154">
        <f>S.19.01_EN!M10</f>
        <v>2922.4623281612699</v>
      </c>
      <c r="P10" s="130"/>
      <c r="Q10" s="152" t="s">
        <v>78</v>
      </c>
      <c r="R10" s="156">
        <f>S.19.01_EN!R10</f>
        <v>2922.4623281612699</v>
      </c>
      <c r="T10" s="154">
        <f>S.19.01_EN!T10</f>
        <v>248272.72250087099</v>
      </c>
    </row>
    <row r="11" spans="1:20" x14ac:dyDescent="0.2">
      <c r="A11" s="130"/>
      <c r="B11" s="130"/>
      <c r="C11" s="155" t="s">
        <v>385</v>
      </c>
      <c r="D11" s="152" t="s">
        <v>80</v>
      </c>
      <c r="E11" s="154">
        <f>S.19.01_EN!E11</f>
        <v>9270.7404025495398</v>
      </c>
      <c r="F11" s="154">
        <f>S.19.01_EN!F11</f>
        <v>116199.642626102</v>
      </c>
      <c r="G11" s="154">
        <f>S.19.01_EN!G11</f>
        <v>83563.963403914502</v>
      </c>
      <c r="H11" s="154">
        <f>S.19.01_EN!H11</f>
        <v>38321.299018186</v>
      </c>
      <c r="I11" s="154">
        <f>S.19.01_EN!I11</f>
        <v>17565.145373938401</v>
      </c>
      <c r="J11" s="154">
        <f>S.19.01_EN!J11</f>
        <v>9228.6928034414414</v>
      </c>
      <c r="K11" s="154">
        <f>S.19.01_EN!K11</f>
        <v>12817.2415477087</v>
      </c>
      <c r="L11" s="154">
        <f>S.19.01_EN!L11</f>
        <v>4114.3073130381899</v>
      </c>
      <c r="P11" s="130"/>
      <c r="Q11" s="152" t="s">
        <v>80</v>
      </c>
      <c r="R11" s="156">
        <f>S.19.01_EN!R11</f>
        <v>4114.3073130381899</v>
      </c>
      <c r="T11" s="154">
        <f>S.19.01_EN!T11</f>
        <v>291081.032488878</v>
      </c>
    </row>
    <row r="12" spans="1:20" x14ac:dyDescent="0.2">
      <c r="A12" s="130"/>
      <c r="B12" s="130"/>
      <c r="C12" s="155" t="s">
        <v>386</v>
      </c>
      <c r="D12" s="152" t="s">
        <v>82</v>
      </c>
      <c r="E12" s="154">
        <f>S.19.01_EN!E12</f>
        <v>12524.9327250594</v>
      </c>
      <c r="F12" s="154">
        <f>S.19.01_EN!F12</f>
        <v>90545.233661351696</v>
      </c>
      <c r="G12" s="154">
        <f>S.19.01_EN!G12</f>
        <v>96387.729623907799</v>
      </c>
      <c r="H12" s="154">
        <f>S.19.01_EN!H12</f>
        <v>43717.833282715095</v>
      </c>
      <c r="I12" s="154">
        <f>S.19.01_EN!I12</f>
        <v>21092.886892019997</v>
      </c>
      <c r="J12" s="154">
        <f>S.19.01_EN!J12</f>
        <v>13831.1656610149</v>
      </c>
      <c r="K12" s="154">
        <f>S.19.01_EN!K12</f>
        <v>10158.5844309488</v>
      </c>
      <c r="P12" s="130"/>
      <c r="Q12" s="152" t="s">
        <v>82</v>
      </c>
      <c r="R12" s="156">
        <f>S.19.01_EN!R12</f>
        <v>10158.5844309488</v>
      </c>
      <c r="T12" s="154">
        <f>S.19.01_EN!T12</f>
        <v>288258.36627701699</v>
      </c>
    </row>
    <row r="13" spans="1:20" x14ac:dyDescent="0.2">
      <c r="A13" s="130"/>
      <c r="B13" s="130"/>
      <c r="C13" s="155" t="s">
        <v>387</v>
      </c>
      <c r="D13" s="152" t="s">
        <v>84</v>
      </c>
      <c r="E13" s="154">
        <f>S.19.01_EN!E13</f>
        <v>53407.799581174906</v>
      </c>
      <c r="F13" s="154">
        <f>S.19.01_EN!F13</f>
        <v>144963.78384120602</v>
      </c>
      <c r="G13" s="154">
        <f>S.19.01_EN!G13</f>
        <v>193916.14539387499</v>
      </c>
      <c r="H13" s="154">
        <f>S.19.01_EN!H13</f>
        <v>27662.188729694899</v>
      </c>
      <c r="I13" s="154">
        <f>S.19.01_EN!I13</f>
        <v>21970.112298056902</v>
      </c>
      <c r="J13" s="154">
        <f>S.19.01_EN!J13</f>
        <v>10972.527122823802</v>
      </c>
      <c r="P13" s="130"/>
      <c r="Q13" s="152" t="s">
        <v>84</v>
      </c>
      <c r="R13" s="156">
        <f>S.19.01_EN!R13</f>
        <v>10972.527122823802</v>
      </c>
      <c r="T13" s="154">
        <f>S.19.01_EN!T13</f>
        <v>452892.55696683197</v>
      </c>
    </row>
    <row r="14" spans="1:20" x14ac:dyDescent="0.2">
      <c r="A14" s="130"/>
      <c r="B14" s="130"/>
      <c r="C14" s="155" t="s">
        <v>388</v>
      </c>
      <c r="D14" s="152" t="s">
        <v>86</v>
      </c>
      <c r="E14" s="154">
        <f>S.19.01_EN!E14</f>
        <v>8697.0163329196912</v>
      </c>
      <c r="F14" s="154">
        <f>S.19.01_EN!F14</f>
        <v>136141.48967416302</v>
      </c>
      <c r="G14" s="154">
        <f>S.19.01_EN!G14</f>
        <v>176079.59831607601</v>
      </c>
      <c r="H14" s="154">
        <f>S.19.01_EN!H14</f>
        <v>76540.490290057904</v>
      </c>
      <c r="I14" s="154">
        <f>S.19.01_EN!I14</f>
        <v>19288.384162135502</v>
      </c>
      <c r="P14" s="130"/>
      <c r="Q14" s="152" t="s">
        <v>86</v>
      </c>
      <c r="R14" s="156">
        <f>S.19.01_EN!R14</f>
        <v>19288.384162135502</v>
      </c>
      <c r="T14" s="154">
        <f>S.19.01_EN!T14</f>
        <v>416746.978775353</v>
      </c>
    </row>
    <row r="15" spans="1:20" x14ac:dyDescent="0.2">
      <c r="A15" s="130"/>
      <c r="B15" s="130"/>
      <c r="C15" s="155" t="s">
        <v>389</v>
      </c>
      <c r="D15" s="152" t="s">
        <v>88</v>
      </c>
      <c r="E15" s="154">
        <f>S.19.01_EN!E15</f>
        <v>9843.2703878084903</v>
      </c>
      <c r="F15" s="154">
        <f>S.19.01_EN!F15</f>
        <v>212258.36890318099</v>
      </c>
      <c r="G15" s="154">
        <f>S.19.01_EN!G15</f>
        <v>141400.975422855</v>
      </c>
      <c r="H15" s="154">
        <f>S.19.01_EN!H15</f>
        <v>37338.924013956799</v>
      </c>
      <c r="P15" s="130"/>
      <c r="Q15" s="152" t="s">
        <v>88</v>
      </c>
      <c r="R15" s="156">
        <f>S.19.01_EN!R15</f>
        <v>37338.924013956799</v>
      </c>
      <c r="T15" s="154">
        <f>S.19.01_EN!T15</f>
        <v>400841.538727801</v>
      </c>
    </row>
    <row r="16" spans="1:20" x14ac:dyDescent="0.2">
      <c r="A16" s="130"/>
      <c r="B16" s="130"/>
      <c r="C16" s="155" t="s">
        <v>390</v>
      </c>
      <c r="D16" s="152" t="s">
        <v>90</v>
      </c>
      <c r="E16" s="154">
        <f>S.19.01_EN!E16</f>
        <v>25926.008657415801</v>
      </c>
      <c r="F16" s="154">
        <f>S.19.01_EN!F16</f>
        <v>222500.374685388</v>
      </c>
      <c r="G16" s="154">
        <f>S.19.01_EN!G16</f>
        <v>140875.447827353</v>
      </c>
      <c r="P16" s="130"/>
      <c r="Q16" s="152" t="s">
        <v>90</v>
      </c>
      <c r="R16" s="156">
        <f>S.19.01_EN!R16</f>
        <v>140875.447827353</v>
      </c>
      <c r="T16" s="154">
        <f>S.19.01_EN!T16</f>
        <v>389301.83117015701</v>
      </c>
    </row>
    <row r="17" spans="1:20" x14ac:dyDescent="0.2">
      <c r="A17" s="130"/>
      <c r="B17" s="130"/>
      <c r="C17" s="155" t="s">
        <v>391</v>
      </c>
      <c r="D17" s="152" t="s">
        <v>92</v>
      </c>
      <c r="E17" s="154">
        <f>S.19.01_EN!E17</f>
        <v>6154.8202842770397</v>
      </c>
      <c r="F17" s="154">
        <f>S.19.01_EN!F17</f>
        <v>178964.41202157899</v>
      </c>
      <c r="P17" s="130"/>
      <c r="Q17" s="152" t="s">
        <v>92</v>
      </c>
      <c r="R17" s="156">
        <f>S.19.01_EN!R17</f>
        <v>178964.41202157899</v>
      </c>
      <c r="T17" s="154">
        <f>S.19.01_EN!T17</f>
        <v>185119.23230585599</v>
      </c>
    </row>
    <row r="18" spans="1:20" x14ac:dyDescent="0.2">
      <c r="A18" s="130"/>
      <c r="B18" s="130"/>
      <c r="C18" s="338" t="s">
        <v>392</v>
      </c>
      <c r="D18" s="339" t="s">
        <v>94</v>
      </c>
      <c r="E18" s="275">
        <f>S.19.01_EN!E18</f>
        <v>12525.064297503499</v>
      </c>
      <c r="P18" s="130"/>
      <c r="Q18" s="152" t="s">
        <v>94</v>
      </c>
      <c r="R18" s="182">
        <f>S.19.01_EN!R18</f>
        <v>12525.064297503499</v>
      </c>
      <c r="T18" s="275">
        <f>S.19.01_EN!T18</f>
        <v>12525.064297503499</v>
      </c>
    </row>
    <row r="19" spans="1:20" x14ac:dyDescent="0.2">
      <c r="A19" s="130"/>
      <c r="B19" s="130"/>
      <c r="C19" s="340"/>
      <c r="D19" s="340"/>
      <c r="E19" s="340"/>
      <c r="P19" s="322" t="s">
        <v>184</v>
      </c>
      <c r="Q19" s="152" t="s">
        <v>96</v>
      </c>
      <c r="R19" s="312">
        <f>S.19.01_EN!R19</f>
        <v>447756.6634275</v>
      </c>
      <c r="T19" s="171">
        <f>S.19.01_EN!T19</f>
        <v>3144940.6072100601</v>
      </c>
    </row>
    <row r="20" spans="1:20" x14ac:dyDescent="0.2">
      <c r="A20" s="130"/>
      <c r="B20" s="130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P20" s="130"/>
    </row>
    <row r="21" spans="1:20" ht="21.95" customHeight="1" x14ac:dyDescent="0.2">
      <c r="A21" s="130"/>
      <c r="B21" s="130"/>
      <c r="C21" s="428" t="s">
        <v>698</v>
      </c>
      <c r="D21" s="428"/>
      <c r="E21" s="428"/>
      <c r="F21" s="428"/>
      <c r="G21" s="428"/>
      <c r="H21" s="428"/>
      <c r="P21" s="130"/>
      <c r="R21" s="422" t="s">
        <v>566</v>
      </c>
    </row>
    <row r="22" spans="1:20" ht="11.25" customHeight="1" thickBot="1" x14ac:dyDescent="0.25">
      <c r="A22" s="130"/>
      <c r="B22" s="130"/>
      <c r="C22" s="307"/>
      <c r="D22" s="112" t="s">
        <v>380</v>
      </c>
      <c r="E22" s="427" t="s">
        <v>563</v>
      </c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130"/>
      <c r="Q22" s="323"/>
      <c r="R22" s="423"/>
    </row>
    <row r="23" spans="1:20" x14ac:dyDescent="0.2">
      <c r="A23" s="130"/>
      <c r="B23" s="130"/>
      <c r="C23" s="315"/>
      <c r="D23" s="318"/>
      <c r="E23" s="319">
        <v>0</v>
      </c>
      <c r="F23" s="319">
        <v>1</v>
      </c>
      <c r="G23" s="319">
        <v>2</v>
      </c>
      <c r="H23" s="319">
        <v>3</v>
      </c>
      <c r="I23" s="319">
        <v>4</v>
      </c>
      <c r="J23" s="319">
        <v>5</v>
      </c>
      <c r="K23" s="319">
        <v>6</v>
      </c>
      <c r="L23" s="319">
        <v>7</v>
      </c>
      <c r="M23" s="319">
        <v>8</v>
      </c>
      <c r="N23" s="319">
        <v>9</v>
      </c>
      <c r="O23" s="319" t="s">
        <v>381</v>
      </c>
      <c r="P23" s="130"/>
      <c r="Q23" s="318"/>
      <c r="R23" s="346"/>
    </row>
    <row r="24" spans="1:20" hidden="1" x14ac:dyDescent="0.2">
      <c r="A24" s="130"/>
      <c r="B24" s="130"/>
      <c r="C24" s="311"/>
      <c r="D24" s="145"/>
      <c r="E24" s="321" t="s">
        <v>263</v>
      </c>
      <c r="F24" s="321" t="s">
        <v>291</v>
      </c>
      <c r="G24" s="321" t="s">
        <v>293</v>
      </c>
      <c r="H24" s="321" t="s">
        <v>294</v>
      </c>
      <c r="I24" s="321" t="s">
        <v>295</v>
      </c>
      <c r="J24" s="321" t="s">
        <v>296</v>
      </c>
      <c r="K24" s="321" t="s">
        <v>297</v>
      </c>
      <c r="L24" s="321" t="s">
        <v>266</v>
      </c>
      <c r="M24" s="321" t="s">
        <v>267</v>
      </c>
      <c r="N24" s="321" t="s">
        <v>394</v>
      </c>
      <c r="O24" s="321" t="s">
        <v>268</v>
      </c>
      <c r="P24" s="130"/>
      <c r="Q24" s="145"/>
      <c r="R24" s="321" t="s">
        <v>395</v>
      </c>
    </row>
    <row r="25" spans="1:20" x14ac:dyDescent="0.2">
      <c r="A25" s="130"/>
      <c r="B25" s="130"/>
      <c r="C25" s="316" t="s">
        <v>382</v>
      </c>
      <c r="D25" s="152" t="s">
        <v>66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188">
        <f>S.19.01_EN!O25</f>
        <v>250928.98191</v>
      </c>
      <c r="P25" s="130"/>
      <c r="Q25" s="320" t="s">
        <v>66</v>
      </c>
      <c r="R25" s="156">
        <f>S.19.01_EN!R25</f>
        <v>231509</v>
      </c>
    </row>
    <row r="26" spans="1:20" x14ac:dyDescent="0.2">
      <c r="A26" s="130"/>
      <c r="B26" s="130"/>
      <c r="C26" s="155" t="s">
        <v>383</v>
      </c>
      <c r="D26" s="152" t="s">
        <v>76</v>
      </c>
      <c r="E26" s="154">
        <f>S.19.01_EN!E26</f>
        <v>0</v>
      </c>
      <c r="F26" s="154">
        <f>S.19.01_EN!F26</f>
        <v>0</v>
      </c>
      <c r="G26" s="154">
        <f>S.19.01_EN!G26</f>
        <v>0</v>
      </c>
      <c r="H26" s="154">
        <f>S.19.01_EN!H26</f>
        <v>0</v>
      </c>
      <c r="I26" s="154">
        <f>S.19.01_EN!I26</f>
        <v>0</v>
      </c>
      <c r="J26" s="154">
        <f>S.19.01_EN!J26</f>
        <v>0</v>
      </c>
      <c r="K26" s="154">
        <f>S.19.01_EN!K26</f>
        <v>0</v>
      </c>
      <c r="L26" s="154">
        <f>S.19.01_EN!L26</f>
        <v>0</v>
      </c>
      <c r="M26" s="154">
        <f>S.19.01_EN!M26</f>
        <v>0</v>
      </c>
      <c r="N26" s="154">
        <f>S.19.01_EN!N26</f>
        <v>60433.393179999999</v>
      </c>
      <c r="P26" s="130"/>
      <c r="Q26" s="152" t="s">
        <v>76</v>
      </c>
      <c r="R26" s="156">
        <f>S.19.01_EN!R26</f>
        <v>57306</v>
      </c>
    </row>
    <row r="27" spans="1:20" x14ac:dyDescent="0.2">
      <c r="A27" s="130"/>
      <c r="B27" s="130"/>
      <c r="C27" s="155" t="s">
        <v>384</v>
      </c>
      <c r="D27" s="152" t="s">
        <v>78</v>
      </c>
      <c r="E27" s="154">
        <f>S.19.01_EN!E27</f>
        <v>0</v>
      </c>
      <c r="F27" s="154">
        <f>S.19.01_EN!F27</f>
        <v>0</v>
      </c>
      <c r="G27" s="154">
        <f>S.19.01_EN!G27</f>
        <v>0</v>
      </c>
      <c r="H27" s="154">
        <f>S.19.01_EN!H27</f>
        <v>0</v>
      </c>
      <c r="I27" s="154">
        <f>S.19.01_EN!I27</f>
        <v>0</v>
      </c>
      <c r="J27" s="154">
        <f>S.19.01_EN!J27</f>
        <v>0</v>
      </c>
      <c r="K27" s="154">
        <f>S.19.01_EN!K27</f>
        <v>0</v>
      </c>
      <c r="L27" s="154">
        <f>S.19.01_EN!L27</f>
        <v>0</v>
      </c>
      <c r="M27" s="154">
        <f>S.19.01_EN!M27</f>
        <v>61240.173400257801</v>
      </c>
      <c r="P27" s="130"/>
      <c r="Q27" s="152" t="s">
        <v>78</v>
      </c>
      <c r="R27" s="156">
        <f>S.19.01_EN!R27</f>
        <v>57622</v>
      </c>
    </row>
    <row r="28" spans="1:20" x14ac:dyDescent="0.2">
      <c r="A28" s="130"/>
      <c r="B28" s="130"/>
      <c r="C28" s="155" t="s">
        <v>385</v>
      </c>
      <c r="D28" s="152" t="s">
        <v>80</v>
      </c>
      <c r="E28" s="154">
        <f>S.19.01_EN!E28</f>
        <v>0</v>
      </c>
      <c r="F28" s="154">
        <f>S.19.01_EN!F28</f>
        <v>0</v>
      </c>
      <c r="G28" s="154">
        <f>S.19.01_EN!G28</f>
        <v>0</v>
      </c>
      <c r="H28" s="154">
        <f>S.19.01_EN!H28</f>
        <v>0</v>
      </c>
      <c r="I28" s="154">
        <f>S.19.01_EN!I28</f>
        <v>0</v>
      </c>
      <c r="J28" s="154">
        <f>S.19.01_EN!J28</f>
        <v>0</v>
      </c>
      <c r="K28" s="154">
        <f>S.19.01_EN!K28</f>
        <v>0</v>
      </c>
      <c r="L28" s="154">
        <f>S.19.01_EN!L28</f>
        <v>67333.638286130605</v>
      </c>
      <c r="P28" s="130"/>
      <c r="Q28" s="152" t="s">
        <v>80</v>
      </c>
      <c r="R28" s="156">
        <f>S.19.01_EN!R28</f>
        <v>63746</v>
      </c>
    </row>
    <row r="29" spans="1:20" x14ac:dyDescent="0.2">
      <c r="A29" s="130"/>
      <c r="B29" s="130"/>
      <c r="C29" s="155" t="s">
        <v>386</v>
      </c>
      <c r="D29" s="152" t="s">
        <v>82</v>
      </c>
      <c r="E29" s="154">
        <f>S.19.01_EN!E29</f>
        <v>0</v>
      </c>
      <c r="F29" s="154">
        <f>S.19.01_EN!F29</f>
        <v>0</v>
      </c>
      <c r="G29" s="154">
        <f>S.19.01_EN!G29</f>
        <v>0</v>
      </c>
      <c r="H29" s="154">
        <f>S.19.01_EN!H29</f>
        <v>0</v>
      </c>
      <c r="I29" s="154">
        <f>S.19.01_EN!I29</f>
        <v>0</v>
      </c>
      <c r="J29" s="154">
        <f>S.19.01_EN!J29</f>
        <v>0</v>
      </c>
      <c r="K29" s="154">
        <f>S.19.01_EN!K29</f>
        <v>72486.588280475</v>
      </c>
      <c r="P29" s="130"/>
      <c r="Q29" s="152" t="s">
        <v>82</v>
      </c>
      <c r="R29" s="156">
        <f>S.19.01_EN!R29</f>
        <v>69226</v>
      </c>
    </row>
    <row r="30" spans="1:20" x14ac:dyDescent="0.2">
      <c r="A30" s="130"/>
      <c r="B30" s="130"/>
      <c r="C30" s="155" t="s">
        <v>387</v>
      </c>
      <c r="D30" s="152" t="s">
        <v>84</v>
      </c>
      <c r="E30" s="154">
        <f>S.19.01_EN!E30</f>
        <v>0</v>
      </c>
      <c r="F30" s="154">
        <f>S.19.01_EN!F30</f>
        <v>0</v>
      </c>
      <c r="G30" s="154">
        <f>S.19.01_EN!G30</f>
        <v>0</v>
      </c>
      <c r="H30" s="154">
        <f>S.19.01_EN!H30</f>
        <v>0</v>
      </c>
      <c r="I30" s="154">
        <f>S.19.01_EN!I30</f>
        <v>0</v>
      </c>
      <c r="J30" s="154">
        <f>S.19.01_EN!J30</f>
        <v>93808.050461345701</v>
      </c>
      <c r="P30" s="130"/>
      <c r="Q30" s="152" t="s">
        <v>84</v>
      </c>
      <c r="R30" s="156">
        <f>S.19.01_EN!R30</f>
        <v>89710</v>
      </c>
    </row>
    <row r="31" spans="1:20" x14ac:dyDescent="0.2">
      <c r="A31" s="130"/>
      <c r="B31" s="130"/>
      <c r="C31" s="155" t="s">
        <v>388</v>
      </c>
      <c r="D31" s="152" t="s">
        <v>86</v>
      </c>
      <c r="E31" s="154">
        <f>S.19.01_EN!E31</f>
        <v>0</v>
      </c>
      <c r="F31" s="154">
        <f>S.19.01_EN!F31</f>
        <v>0</v>
      </c>
      <c r="G31" s="154">
        <f>S.19.01_EN!G31</f>
        <v>0</v>
      </c>
      <c r="H31" s="154">
        <f>S.19.01_EN!H31</f>
        <v>0</v>
      </c>
      <c r="I31" s="154">
        <f>S.19.01_EN!I31</f>
        <v>120257.510177448</v>
      </c>
      <c r="P31" s="130"/>
      <c r="Q31" s="152" t="s">
        <v>86</v>
      </c>
      <c r="R31" s="156">
        <f>S.19.01_EN!R31</f>
        <v>114358</v>
      </c>
    </row>
    <row r="32" spans="1:20" x14ac:dyDescent="0.2">
      <c r="A32" s="130"/>
      <c r="B32" s="130"/>
      <c r="C32" s="155" t="s">
        <v>389</v>
      </c>
      <c r="D32" s="152" t="s">
        <v>88</v>
      </c>
      <c r="E32" s="154">
        <f>S.19.01_EN!E32</f>
        <v>0</v>
      </c>
      <c r="F32" s="154">
        <f>S.19.01_EN!F32</f>
        <v>0</v>
      </c>
      <c r="G32" s="154">
        <f>S.19.01_EN!G32</f>
        <v>0</v>
      </c>
      <c r="H32" s="154">
        <f>S.19.01_EN!H32</f>
        <v>135350.073562195</v>
      </c>
      <c r="P32" s="130"/>
      <c r="Q32" s="152" t="s">
        <v>88</v>
      </c>
      <c r="R32" s="156">
        <f>S.19.01_EN!R32</f>
        <v>129190</v>
      </c>
    </row>
    <row r="33" spans="1:18" x14ac:dyDescent="0.2">
      <c r="A33" s="130"/>
      <c r="B33" s="130"/>
      <c r="C33" s="155" t="s">
        <v>390</v>
      </c>
      <c r="D33" s="152" t="s">
        <v>90</v>
      </c>
      <c r="E33" s="154">
        <f>S.19.01_EN!E33</f>
        <v>0</v>
      </c>
      <c r="F33" s="154">
        <f>S.19.01_EN!F33</f>
        <v>0</v>
      </c>
      <c r="G33" s="154">
        <f>S.19.01_EN!G33</f>
        <v>228368.80082823601</v>
      </c>
      <c r="P33" s="130"/>
      <c r="Q33" s="152" t="s">
        <v>90</v>
      </c>
      <c r="R33" s="156">
        <f>S.19.01_EN!R33</f>
        <v>218911</v>
      </c>
    </row>
    <row r="34" spans="1:18" x14ac:dyDescent="0.2">
      <c r="A34" s="130"/>
      <c r="B34" s="130"/>
      <c r="C34" s="155" t="s">
        <v>391</v>
      </c>
      <c r="D34" s="152" t="s">
        <v>92</v>
      </c>
      <c r="E34" s="154">
        <f>S.19.01_EN!E34</f>
        <v>0</v>
      </c>
      <c r="F34" s="154">
        <f>S.19.01_EN!F34</f>
        <v>430036.50527394802</v>
      </c>
      <c r="P34" s="130"/>
      <c r="Q34" s="152" t="s">
        <v>92</v>
      </c>
      <c r="R34" s="156">
        <f>S.19.01_EN!R34</f>
        <v>416617</v>
      </c>
    </row>
    <row r="35" spans="1:18" x14ac:dyDescent="0.2">
      <c r="A35" s="130"/>
      <c r="B35" s="130"/>
      <c r="C35" s="155" t="s">
        <v>392</v>
      </c>
      <c r="D35" s="152" t="s">
        <v>94</v>
      </c>
      <c r="E35" s="154">
        <f>S.19.01_EN!E35</f>
        <v>454230.049619011</v>
      </c>
      <c r="P35" s="130"/>
      <c r="Q35" s="152" t="s">
        <v>94</v>
      </c>
      <c r="R35" s="156">
        <f>S.19.01_EN!R35</f>
        <v>442358</v>
      </c>
    </row>
    <row r="36" spans="1:18" x14ac:dyDescent="0.2">
      <c r="A36" s="130"/>
      <c r="B36" s="130"/>
      <c r="C36" s="340"/>
      <c r="D36" s="340"/>
      <c r="E36" s="340"/>
      <c r="P36" s="322" t="s">
        <v>184</v>
      </c>
      <c r="Q36" s="152" t="s">
        <v>96</v>
      </c>
      <c r="R36" s="312">
        <f>S.19.01_EN!R36</f>
        <v>1890553</v>
      </c>
    </row>
    <row r="37" spans="1:18" x14ac:dyDescent="0.2">
      <c r="A37" s="130"/>
      <c r="B37" s="130"/>
      <c r="P37" s="130"/>
    </row>
    <row r="38" spans="1:18" x14ac:dyDescent="0.2">
      <c r="A38" s="130"/>
      <c r="B38" s="130"/>
      <c r="P38" s="130"/>
    </row>
    <row r="39" spans="1:18" x14ac:dyDescent="0.2">
      <c r="A39" s="130"/>
      <c r="B39" s="130"/>
      <c r="P39" s="130"/>
    </row>
    <row r="40" spans="1:18" x14ac:dyDescent="0.2">
      <c r="A40" s="130"/>
      <c r="B40" s="130"/>
      <c r="P40" s="130"/>
    </row>
    <row r="41" spans="1:18" x14ac:dyDescent="0.2">
      <c r="A41" s="130"/>
      <c r="B41" s="130"/>
      <c r="P41" s="130"/>
    </row>
    <row r="42" spans="1:18" x14ac:dyDescent="0.2">
      <c r="A42" s="130"/>
      <c r="B42" s="130"/>
      <c r="P42" s="130"/>
    </row>
    <row r="43" spans="1:18" x14ac:dyDescent="0.2">
      <c r="A43" s="130"/>
      <c r="B43" s="130"/>
      <c r="P43" s="130"/>
    </row>
    <row r="44" spans="1:18" x14ac:dyDescent="0.2">
      <c r="A44" s="130"/>
      <c r="B44" s="130"/>
      <c r="P44" s="130"/>
    </row>
    <row r="45" spans="1:18" x14ac:dyDescent="0.2">
      <c r="A45" s="130"/>
      <c r="B45" s="130"/>
      <c r="P45" s="130"/>
    </row>
    <row r="46" spans="1:18" x14ac:dyDescent="0.2">
      <c r="A46" s="130"/>
      <c r="B46" s="130"/>
      <c r="P46" s="130"/>
    </row>
    <row r="47" spans="1:18" x14ac:dyDescent="0.2">
      <c r="A47" s="130"/>
      <c r="B47" s="130"/>
      <c r="P47" s="130"/>
    </row>
    <row r="48" spans="1:18" x14ac:dyDescent="0.2">
      <c r="A48" s="130"/>
      <c r="B48" s="130"/>
      <c r="P48" s="130"/>
    </row>
    <row r="49" spans="1:16" x14ac:dyDescent="0.2">
      <c r="A49" s="130"/>
      <c r="B49" s="130"/>
      <c r="P49" s="130"/>
    </row>
    <row r="50" spans="1:16" x14ac:dyDescent="0.2">
      <c r="A50" s="130"/>
      <c r="B50" s="130"/>
      <c r="P50" s="130"/>
    </row>
    <row r="51" spans="1:16" x14ac:dyDescent="0.2">
      <c r="A51" s="130"/>
      <c r="B51" s="130"/>
      <c r="P51" s="130"/>
    </row>
    <row r="52" spans="1:16" x14ac:dyDescent="0.2">
      <c r="A52" s="130"/>
      <c r="B52" s="130"/>
      <c r="P52" s="130"/>
    </row>
    <row r="53" spans="1:16" x14ac:dyDescent="0.2">
      <c r="A53" s="130"/>
      <c r="B53" s="130"/>
      <c r="P53" s="130"/>
    </row>
    <row r="54" spans="1:16" x14ac:dyDescent="0.2">
      <c r="A54" s="130"/>
      <c r="B54" s="130"/>
      <c r="P54" s="130"/>
    </row>
    <row r="55" spans="1:16" x14ac:dyDescent="0.2">
      <c r="A55" s="130"/>
      <c r="B55" s="130"/>
      <c r="P55" s="130"/>
    </row>
    <row r="56" spans="1:16" x14ac:dyDescent="0.2">
      <c r="A56" s="130"/>
      <c r="B56" s="130"/>
      <c r="P56" s="130"/>
    </row>
    <row r="57" spans="1:16" x14ac:dyDescent="0.2">
      <c r="A57" s="130"/>
      <c r="B57" s="130"/>
      <c r="P57" s="130"/>
    </row>
    <row r="58" spans="1:16" x14ac:dyDescent="0.2">
      <c r="A58" s="130"/>
      <c r="B58" s="130"/>
      <c r="P58" s="130"/>
    </row>
    <row r="59" spans="1:16" x14ac:dyDescent="0.2">
      <c r="A59" s="130"/>
      <c r="B59" s="130"/>
      <c r="P59" s="130"/>
    </row>
    <row r="60" spans="1:16" x14ac:dyDescent="0.2">
      <c r="A60" s="130"/>
      <c r="B60" s="130"/>
      <c r="P60" s="130"/>
    </row>
    <row r="61" spans="1:16" x14ac:dyDescent="0.2">
      <c r="A61" s="130"/>
      <c r="B61" s="130"/>
      <c r="P61" s="130"/>
    </row>
    <row r="62" spans="1:16" x14ac:dyDescent="0.2">
      <c r="A62" s="130"/>
      <c r="B62" s="130"/>
      <c r="P62" s="130"/>
    </row>
    <row r="63" spans="1:16" x14ac:dyDescent="0.2">
      <c r="A63" s="130"/>
      <c r="B63" s="130"/>
      <c r="P63" s="130"/>
    </row>
    <row r="64" spans="1:16" x14ac:dyDescent="0.2">
      <c r="A64" s="130"/>
      <c r="B64" s="130"/>
      <c r="P64" s="130"/>
    </row>
    <row r="65" spans="1:16" x14ac:dyDescent="0.2">
      <c r="A65" s="130"/>
      <c r="B65" s="130"/>
      <c r="P65" s="130"/>
    </row>
    <row r="66" spans="1:16" x14ac:dyDescent="0.2">
      <c r="A66" s="130"/>
      <c r="B66" s="130"/>
      <c r="P66" s="130"/>
    </row>
    <row r="67" spans="1:16" x14ac:dyDescent="0.2">
      <c r="A67" s="130"/>
      <c r="B67" s="130"/>
      <c r="P67" s="130"/>
    </row>
    <row r="68" spans="1:16" x14ac:dyDescent="0.2">
      <c r="A68" s="130"/>
      <c r="B68" s="130"/>
      <c r="P68" s="130"/>
    </row>
    <row r="69" spans="1:16" x14ac:dyDescent="0.2">
      <c r="A69" s="130"/>
      <c r="B69" s="130"/>
      <c r="P69" s="130"/>
    </row>
    <row r="70" spans="1:16" x14ac:dyDescent="0.2">
      <c r="A70" s="130"/>
      <c r="B70" s="130"/>
      <c r="P70" s="130"/>
    </row>
    <row r="71" spans="1:16" x14ac:dyDescent="0.2">
      <c r="A71" s="130"/>
      <c r="B71" s="130"/>
      <c r="P71" s="130"/>
    </row>
    <row r="72" spans="1:16" x14ac:dyDescent="0.2">
      <c r="A72" s="130"/>
      <c r="B72" s="130"/>
      <c r="P72" s="130"/>
    </row>
    <row r="73" spans="1:16" x14ac:dyDescent="0.2">
      <c r="A73" s="130"/>
      <c r="B73" s="130"/>
      <c r="P73" s="130"/>
    </row>
    <row r="74" spans="1:16" x14ac:dyDescent="0.2">
      <c r="A74" s="130"/>
      <c r="B74" s="130"/>
      <c r="P74" s="130"/>
    </row>
    <row r="75" spans="1:16" x14ac:dyDescent="0.2">
      <c r="A75" s="130"/>
      <c r="B75" s="130"/>
      <c r="P75" s="130"/>
    </row>
    <row r="76" spans="1:16" x14ac:dyDescent="0.2">
      <c r="A76" s="130"/>
      <c r="B76" s="130"/>
      <c r="P76" s="130"/>
    </row>
    <row r="77" spans="1:16" x14ac:dyDescent="0.2">
      <c r="A77" s="130"/>
      <c r="B77" s="130"/>
      <c r="P77" s="130"/>
    </row>
    <row r="78" spans="1:16" x14ac:dyDescent="0.2">
      <c r="A78" s="130"/>
      <c r="B78" s="130"/>
      <c r="P78" s="130"/>
    </row>
    <row r="79" spans="1:16" x14ac:dyDescent="0.2">
      <c r="A79" s="130"/>
      <c r="B79" s="130"/>
      <c r="P79" s="130"/>
    </row>
    <row r="80" spans="1:16" x14ac:dyDescent="0.2">
      <c r="A80" s="130"/>
      <c r="B80" s="130"/>
      <c r="P80" s="130"/>
    </row>
    <row r="81" spans="1:16" x14ac:dyDescent="0.2">
      <c r="A81" s="130"/>
      <c r="B81" s="130"/>
      <c r="P81" s="130"/>
    </row>
    <row r="82" spans="1:16" x14ac:dyDescent="0.2">
      <c r="A82" s="130"/>
      <c r="B82" s="130"/>
      <c r="P82" s="130"/>
    </row>
    <row r="83" spans="1:16" x14ac:dyDescent="0.2">
      <c r="A83" s="130"/>
      <c r="B83" s="130"/>
      <c r="P83" s="130"/>
    </row>
    <row r="84" spans="1:16" x14ac:dyDescent="0.2">
      <c r="A84" s="130"/>
      <c r="B84" s="130"/>
      <c r="P84" s="130"/>
    </row>
    <row r="85" spans="1:16" x14ac:dyDescent="0.2">
      <c r="A85" s="130"/>
      <c r="B85" s="130"/>
      <c r="P85" s="130"/>
    </row>
    <row r="86" spans="1:16" x14ac:dyDescent="0.2">
      <c r="A86" s="130"/>
      <c r="B86" s="130"/>
      <c r="P86" s="130"/>
    </row>
    <row r="87" spans="1:16" x14ac:dyDescent="0.2">
      <c r="A87" s="130"/>
      <c r="B87" s="130"/>
      <c r="P87" s="130"/>
    </row>
    <row r="88" spans="1:16" x14ac:dyDescent="0.2">
      <c r="A88" s="130"/>
      <c r="B88" s="130"/>
      <c r="P88" s="130"/>
    </row>
    <row r="89" spans="1:16" x14ac:dyDescent="0.2">
      <c r="A89" s="130"/>
      <c r="B89" s="130"/>
      <c r="P89" s="130"/>
    </row>
    <row r="90" spans="1:16" x14ac:dyDescent="0.2">
      <c r="A90" s="130"/>
      <c r="B90" s="130"/>
      <c r="P90" s="130"/>
    </row>
    <row r="91" spans="1:16" x14ac:dyDescent="0.2">
      <c r="A91" s="130"/>
      <c r="B91" s="130"/>
      <c r="P91" s="130"/>
    </row>
    <row r="92" spans="1:16" x14ac:dyDescent="0.2">
      <c r="A92" s="130"/>
      <c r="B92" s="130"/>
      <c r="P92" s="130"/>
    </row>
    <row r="93" spans="1:16" x14ac:dyDescent="0.2">
      <c r="A93" s="130"/>
      <c r="B93" s="130"/>
      <c r="P93" s="130"/>
    </row>
    <row r="94" spans="1:16" x14ac:dyDescent="0.2">
      <c r="A94" s="130"/>
      <c r="B94" s="130"/>
      <c r="P94" s="130"/>
    </row>
    <row r="95" spans="1:16" x14ac:dyDescent="0.2">
      <c r="A95" s="130"/>
      <c r="B95" s="130"/>
      <c r="P95" s="130"/>
    </row>
    <row r="96" spans="1:16" x14ac:dyDescent="0.2">
      <c r="A96" s="130"/>
      <c r="B96" s="130"/>
      <c r="P96" s="130"/>
    </row>
    <row r="97" spans="1:16" x14ac:dyDescent="0.2">
      <c r="A97" s="130"/>
      <c r="B97" s="130"/>
      <c r="P97" s="130"/>
    </row>
    <row r="98" spans="1:16" x14ac:dyDescent="0.2">
      <c r="A98" s="130"/>
      <c r="B98" s="130"/>
      <c r="P98" s="130"/>
    </row>
    <row r="99" spans="1:16" x14ac:dyDescent="0.2">
      <c r="A99" s="130"/>
      <c r="B99" s="130"/>
      <c r="P99" s="130"/>
    </row>
    <row r="100" spans="1:16" x14ac:dyDescent="0.2">
      <c r="A100" s="130"/>
      <c r="B100" s="130"/>
      <c r="P100" s="130"/>
    </row>
    <row r="101" spans="1:16" x14ac:dyDescent="0.2">
      <c r="P101" s="130"/>
    </row>
  </sheetData>
  <customSheetViews>
    <customSheetView guid="{48D17912-7AA6-446B-8282-2706EDDFDC3E}" showPageBreaks="1" printArea="1" hiddenRows="1" hiddenColumns="1" state="hidden">
      <pane xSplit="3" ySplit="6" topLeftCell="E8" activePane="bottomRight" state="frozen"/>
      <selection pane="bottomRight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9">
    <mergeCell ref="C3:M3"/>
    <mergeCell ref="C4:O4"/>
    <mergeCell ref="R4:R5"/>
    <mergeCell ref="C21:H21"/>
    <mergeCell ref="T4:T5"/>
    <mergeCell ref="E5:O5"/>
    <mergeCell ref="C20:M20"/>
    <mergeCell ref="R21:R22"/>
    <mergeCell ref="E22:O22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8" tint="0.79985961485641044"/>
  </sheetPr>
  <dimension ref="A1:X100"/>
  <sheetViews>
    <sheetView showGridLines="0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6" sqref="M36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36" customWidth="1"/>
    <col min="4" max="4" width="8.1640625" style="132" hidden="1" customWidth="1"/>
    <col min="5" max="5" width="13.6640625" style="132" customWidth="1"/>
    <col min="6" max="6" width="16.83203125" style="132" customWidth="1"/>
    <col min="7" max="9" width="13.6640625" style="132" customWidth="1"/>
    <col min="10" max="10" width="7.5" style="132" customWidth="1"/>
    <col min="11" max="16384" width="11.1640625" style="3"/>
  </cols>
  <sheetData>
    <row r="1" spans="1:24" ht="18.75" customHeight="1" thickBot="1" x14ac:dyDescent="0.25">
      <c r="A1" s="110" t="s">
        <v>49</v>
      </c>
      <c r="C1" s="135"/>
      <c r="D1" s="130"/>
      <c r="E1" s="130"/>
      <c r="F1" s="130"/>
      <c r="G1" s="130"/>
      <c r="H1" s="130"/>
      <c r="I1" s="130"/>
      <c r="J1" s="130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x14ac:dyDescent="0.2">
      <c r="A2" s="111"/>
      <c r="B2" s="111"/>
      <c r="C2" s="405" t="s">
        <v>792</v>
      </c>
      <c r="D2" s="130"/>
      <c r="E2" s="130"/>
      <c r="F2" s="130"/>
      <c r="G2" s="130"/>
      <c r="H2" s="130"/>
      <c r="I2" s="130"/>
      <c r="J2" s="130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x14ac:dyDescent="0.2">
      <c r="A3" s="111"/>
      <c r="B3" s="111"/>
      <c r="C3" s="135"/>
      <c r="D3" s="130"/>
      <c r="E3" s="130"/>
      <c r="F3" s="130"/>
      <c r="G3" s="130"/>
      <c r="H3" s="130"/>
      <c r="I3" s="130"/>
      <c r="J3" s="130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32.1" customHeight="1" thickBot="1" x14ac:dyDescent="0.25">
      <c r="A4" s="111"/>
      <c r="B4" s="111"/>
      <c r="C4" s="112" t="s">
        <v>782</v>
      </c>
      <c r="D4" s="112"/>
      <c r="E4" s="32" t="s">
        <v>184</v>
      </c>
      <c r="F4" s="113" t="s">
        <v>185</v>
      </c>
      <c r="G4" s="113" t="s">
        <v>186</v>
      </c>
      <c r="H4" s="113" t="s">
        <v>187</v>
      </c>
      <c r="I4" s="113" t="s">
        <v>188</v>
      </c>
      <c r="J4" s="130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hidden="1" x14ac:dyDescent="0.2">
      <c r="A5" s="111"/>
      <c r="B5" s="111"/>
      <c r="C5" s="141"/>
      <c r="D5" s="142"/>
      <c r="E5" s="143" t="s">
        <v>189</v>
      </c>
      <c r="F5" s="143" t="s">
        <v>190</v>
      </c>
      <c r="G5" s="143" t="s">
        <v>191</v>
      </c>
      <c r="H5" s="143" t="s">
        <v>192</v>
      </c>
      <c r="I5" s="143" t="s">
        <v>193</v>
      </c>
      <c r="J5" s="130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11.25" customHeight="1" x14ac:dyDescent="0.2">
      <c r="A6" s="111"/>
      <c r="B6" s="111"/>
      <c r="C6" s="144" t="s">
        <v>194</v>
      </c>
      <c r="D6" s="145"/>
      <c r="E6" s="146"/>
      <c r="F6" s="146"/>
      <c r="G6" s="146"/>
      <c r="H6" s="146"/>
      <c r="I6" s="146"/>
      <c r="J6" s="130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11.25" customHeight="1" x14ac:dyDescent="0.2">
      <c r="A7" s="111"/>
      <c r="B7" s="111"/>
      <c r="C7" s="147" t="s">
        <v>195</v>
      </c>
      <c r="D7" s="148" t="s">
        <v>196</v>
      </c>
      <c r="E7" s="149">
        <v>1516589</v>
      </c>
      <c r="F7" s="150">
        <v>1516589</v>
      </c>
      <c r="G7" s="257"/>
      <c r="H7" s="150">
        <v>0</v>
      </c>
      <c r="I7" s="257"/>
      <c r="J7" s="130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ht="11.25" customHeight="1" x14ac:dyDescent="0.2">
      <c r="A8" s="111"/>
      <c r="B8" s="111"/>
      <c r="C8" s="151" t="s">
        <v>198</v>
      </c>
      <c r="D8" s="152" t="s">
        <v>52</v>
      </c>
      <c r="E8" s="153">
        <v>803535</v>
      </c>
      <c r="F8" s="154">
        <v>803535</v>
      </c>
      <c r="G8" s="258"/>
      <c r="H8" s="154">
        <v>0</v>
      </c>
      <c r="I8" s="258"/>
      <c r="J8" s="13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ht="20.100000000000001" customHeight="1" x14ac:dyDescent="0.2">
      <c r="A9" s="111"/>
      <c r="B9" s="111"/>
      <c r="C9" s="151" t="s">
        <v>699</v>
      </c>
      <c r="D9" s="152" t="s">
        <v>54</v>
      </c>
      <c r="E9" s="153">
        <v>0</v>
      </c>
      <c r="F9" s="154">
        <v>0</v>
      </c>
      <c r="G9" s="258"/>
      <c r="H9" s="154">
        <v>0</v>
      </c>
      <c r="I9" s="258"/>
      <c r="J9" s="130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1.25" customHeight="1" x14ac:dyDescent="0.2">
      <c r="A10" s="111"/>
      <c r="B10" s="111"/>
      <c r="C10" s="151" t="s">
        <v>199</v>
      </c>
      <c r="D10" s="152" t="s">
        <v>56</v>
      </c>
      <c r="E10" s="153">
        <v>0</v>
      </c>
      <c r="F10" s="258"/>
      <c r="G10" s="154">
        <v>0</v>
      </c>
      <c r="H10" s="154">
        <v>0</v>
      </c>
      <c r="I10" s="154">
        <v>0</v>
      </c>
      <c r="J10" s="130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ht="11.25" customHeight="1" x14ac:dyDescent="0.2">
      <c r="A11" s="111"/>
      <c r="B11" s="111"/>
      <c r="C11" s="151" t="s">
        <v>200</v>
      </c>
      <c r="D11" s="152" t="s">
        <v>60</v>
      </c>
      <c r="E11" s="153">
        <v>0</v>
      </c>
      <c r="F11" s="154">
        <v>0</v>
      </c>
      <c r="G11" s="258"/>
      <c r="H11" s="258"/>
      <c r="I11" s="258"/>
      <c r="J11" s="130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ht="11.25" customHeight="1" x14ac:dyDescent="0.2">
      <c r="A12" s="111"/>
      <c r="B12" s="111"/>
      <c r="C12" s="151" t="s">
        <v>201</v>
      </c>
      <c r="D12" s="152" t="s">
        <v>64</v>
      </c>
      <c r="E12" s="153">
        <v>0</v>
      </c>
      <c r="F12" s="258"/>
      <c r="G12" s="154">
        <v>0</v>
      </c>
      <c r="H12" s="154">
        <v>0</v>
      </c>
      <c r="I12" s="154">
        <v>0</v>
      </c>
      <c r="J12" s="130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 ht="11.25" customHeight="1" x14ac:dyDescent="0.2">
      <c r="A13" s="111"/>
      <c r="B13" s="111"/>
      <c r="C13" s="151" t="s">
        <v>202</v>
      </c>
      <c r="D13" s="152" t="s">
        <v>68</v>
      </c>
      <c r="E13" s="153">
        <v>0</v>
      </c>
      <c r="F13" s="258"/>
      <c r="G13" s="154">
        <v>0</v>
      </c>
      <c r="H13" s="154">
        <v>0</v>
      </c>
      <c r="I13" s="154">
        <v>0</v>
      </c>
      <c r="J13" s="13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 ht="11.25" customHeight="1" x14ac:dyDescent="0.2">
      <c r="A14" s="111"/>
      <c r="B14" s="111"/>
      <c r="C14" s="235" t="s">
        <v>203</v>
      </c>
      <c r="D14" s="152" t="s">
        <v>72</v>
      </c>
      <c r="E14" s="153">
        <v>5185709</v>
      </c>
      <c r="F14" s="154">
        <v>5185709</v>
      </c>
      <c r="G14" s="258"/>
      <c r="H14" s="258"/>
      <c r="I14" s="258"/>
      <c r="J14" s="130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ht="11.25" customHeight="1" x14ac:dyDescent="0.2">
      <c r="A15" s="111"/>
      <c r="B15" s="111"/>
      <c r="C15" s="151" t="s">
        <v>174</v>
      </c>
      <c r="D15" s="152" t="s">
        <v>73</v>
      </c>
      <c r="E15" s="153">
        <v>2301563</v>
      </c>
      <c r="F15" s="258"/>
      <c r="G15" s="154">
        <v>920147</v>
      </c>
      <c r="H15" s="154">
        <v>1381416</v>
      </c>
      <c r="I15" s="154">
        <v>0</v>
      </c>
      <c r="J15" s="130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 ht="11.25" customHeight="1" x14ac:dyDescent="0.2">
      <c r="A16" s="111"/>
      <c r="B16" s="111"/>
      <c r="C16" s="151" t="s">
        <v>204</v>
      </c>
      <c r="D16" s="152" t="s">
        <v>76</v>
      </c>
      <c r="E16" s="153">
        <v>96152</v>
      </c>
      <c r="F16" s="258"/>
      <c r="G16" s="258"/>
      <c r="H16" s="258"/>
      <c r="I16" s="154">
        <v>96152</v>
      </c>
      <c r="J16" s="13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ht="21" customHeight="1" x14ac:dyDescent="0.2">
      <c r="A17" s="111"/>
      <c r="B17" s="111"/>
      <c r="C17" s="151" t="s">
        <v>346</v>
      </c>
      <c r="D17" s="152" t="s">
        <v>80</v>
      </c>
      <c r="E17" s="153">
        <v>0</v>
      </c>
      <c r="F17" s="154">
        <v>0</v>
      </c>
      <c r="G17" s="154">
        <v>0</v>
      </c>
      <c r="H17" s="154">
        <v>0</v>
      </c>
      <c r="I17" s="154">
        <v>0</v>
      </c>
      <c r="J17" s="13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ht="30" customHeight="1" x14ac:dyDescent="0.2">
      <c r="A18" s="111"/>
      <c r="B18" s="111"/>
      <c r="C18" s="144" t="s">
        <v>205</v>
      </c>
      <c r="D18" s="157"/>
      <c r="E18" s="158"/>
      <c r="F18" s="158"/>
      <c r="G18" s="158"/>
      <c r="H18" s="158"/>
      <c r="I18" s="158"/>
      <c r="J18" s="130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ht="20.100000000000001" customHeight="1" x14ac:dyDescent="0.2">
      <c r="A19" s="111"/>
      <c r="B19" s="111"/>
      <c r="C19" s="151" t="s">
        <v>205</v>
      </c>
      <c r="D19" s="152" t="s">
        <v>88</v>
      </c>
      <c r="E19" s="153">
        <v>0</v>
      </c>
      <c r="F19" s="154">
        <v>0</v>
      </c>
      <c r="G19" s="258"/>
      <c r="H19" s="258"/>
      <c r="I19" s="258"/>
      <c r="J19" s="130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11.25" customHeight="1" x14ac:dyDescent="0.2">
      <c r="A20" s="111"/>
      <c r="B20" s="111"/>
      <c r="C20" s="144" t="s">
        <v>206</v>
      </c>
      <c r="D20" s="145"/>
      <c r="E20" s="158"/>
      <c r="F20" s="158"/>
      <c r="G20" s="158"/>
      <c r="H20" s="158"/>
      <c r="I20" s="158"/>
      <c r="J20" s="130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x14ac:dyDescent="0.2">
      <c r="A21" s="111"/>
      <c r="B21" s="111"/>
      <c r="C21" s="151" t="s">
        <v>302</v>
      </c>
      <c r="D21" s="159" t="s">
        <v>90</v>
      </c>
      <c r="E21" s="153">
        <v>0</v>
      </c>
      <c r="F21" s="154">
        <v>0</v>
      </c>
      <c r="G21" s="154">
        <v>0</v>
      </c>
      <c r="H21" s="154">
        <v>0</v>
      </c>
      <c r="I21" s="258"/>
      <c r="J21" s="130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1.25" customHeight="1" thickBot="1" x14ac:dyDescent="0.25">
      <c r="A22" s="111"/>
      <c r="B22" s="111"/>
      <c r="C22" s="160" t="s">
        <v>207</v>
      </c>
      <c r="D22" s="161" t="s">
        <v>100</v>
      </c>
      <c r="E22" s="162">
        <v>9903548</v>
      </c>
      <c r="F22" s="163">
        <v>7505833</v>
      </c>
      <c r="G22" s="163">
        <v>920147</v>
      </c>
      <c r="H22" s="163">
        <v>1381416</v>
      </c>
      <c r="I22" s="163">
        <v>96152</v>
      </c>
      <c r="J22" s="130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x14ac:dyDescent="0.2">
      <c r="A23" s="111"/>
      <c r="B23" s="111"/>
      <c r="C23" s="135"/>
      <c r="D23" s="130"/>
      <c r="E23" s="130"/>
      <c r="F23" s="130"/>
      <c r="G23" s="130"/>
      <c r="H23" s="130"/>
      <c r="I23" s="130"/>
      <c r="J23" s="130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x14ac:dyDescent="0.2">
      <c r="A24" s="111"/>
      <c r="B24" s="111"/>
      <c r="C24" s="135"/>
      <c r="D24" s="130"/>
      <c r="E24" s="130"/>
      <c r="F24" s="130"/>
      <c r="G24" s="130"/>
      <c r="H24" s="130"/>
      <c r="I24" s="130"/>
      <c r="J24" s="130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 x14ac:dyDescent="0.2">
      <c r="A25" s="111"/>
      <c r="B25" s="111"/>
      <c r="C25" s="405" t="s">
        <v>793</v>
      </c>
      <c r="D25" s="130"/>
      <c r="E25" s="130"/>
      <c r="F25" s="130"/>
      <c r="G25" s="130"/>
      <c r="H25" s="130"/>
      <c r="I25" s="130"/>
      <c r="J25" s="130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x14ac:dyDescent="0.2">
      <c r="A26" s="111"/>
      <c r="B26" s="111"/>
      <c r="C26" s="135"/>
      <c r="D26" s="130"/>
      <c r="E26" s="130"/>
      <c r="F26" s="130"/>
      <c r="G26" s="130"/>
      <c r="H26" s="130"/>
      <c r="I26" s="130"/>
      <c r="J26" s="13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ht="32.1" customHeight="1" thickBot="1" x14ac:dyDescent="0.25">
      <c r="A27" s="111"/>
      <c r="B27" s="111"/>
      <c r="C27" s="112" t="s">
        <v>782</v>
      </c>
      <c r="D27" s="112"/>
      <c r="E27" s="32" t="s">
        <v>184</v>
      </c>
      <c r="F27" s="113" t="s">
        <v>185</v>
      </c>
      <c r="G27" s="113" t="s">
        <v>186</v>
      </c>
      <c r="H27" s="113" t="s">
        <v>187</v>
      </c>
      <c r="I27" s="113" t="s">
        <v>188</v>
      </c>
      <c r="J27" s="130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hidden="1" x14ac:dyDescent="0.2">
      <c r="A28" s="111"/>
      <c r="B28" s="111"/>
      <c r="C28" s="141"/>
      <c r="D28" s="164"/>
      <c r="E28" s="143" t="s">
        <v>189</v>
      </c>
      <c r="F28" s="143" t="s">
        <v>190</v>
      </c>
      <c r="G28" s="143" t="s">
        <v>191</v>
      </c>
      <c r="H28" s="143" t="s">
        <v>192</v>
      </c>
      <c r="I28" s="143" t="s">
        <v>193</v>
      </c>
      <c r="J28" s="130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ht="11.25" customHeight="1" x14ac:dyDescent="0.2">
      <c r="A29" s="111"/>
      <c r="B29" s="111"/>
      <c r="C29" s="144" t="s">
        <v>208</v>
      </c>
      <c r="D29" s="165"/>
      <c r="E29" s="146"/>
      <c r="F29" s="146"/>
      <c r="G29" s="146"/>
      <c r="H29" s="146"/>
      <c r="I29" s="146"/>
      <c r="J29" s="130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ht="11.25" customHeight="1" x14ac:dyDescent="0.2">
      <c r="A30" s="111"/>
      <c r="B30" s="111"/>
      <c r="C30" s="236" t="s">
        <v>209</v>
      </c>
      <c r="D30" s="237" t="s">
        <v>101</v>
      </c>
      <c r="E30" s="207">
        <v>0</v>
      </c>
      <c r="F30" s="259"/>
      <c r="G30" s="259"/>
      <c r="H30" s="188">
        <v>0</v>
      </c>
      <c r="I30" s="259"/>
      <c r="J30" s="130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ht="20.100000000000001" customHeight="1" x14ac:dyDescent="0.2">
      <c r="A31" s="111"/>
      <c r="B31" s="111"/>
      <c r="C31" s="360" t="s">
        <v>210</v>
      </c>
      <c r="D31" s="152" t="s">
        <v>103</v>
      </c>
      <c r="E31" s="153">
        <v>0</v>
      </c>
      <c r="F31" s="260"/>
      <c r="G31" s="260"/>
      <c r="H31" s="154">
        <v>0</v>
      </c>
      <c r="I31" s="260"/>
      <c r="J31" s="130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ht="11.25" customHeight="1" x14ac:dyDescent="0.2">
      <c r="A32" s="111"/>
      <c r="B32" s="111"/>
      <c r="C32" s="360" t="s">
        <v>211</v>
      </c>
      <c r="D32" s="152" t="s">
        <v>105</v>
      </c>
      <c r="E32" s="153">
        <v>0</v>
      </c>
      <c r="F32" s="260"/>
      <c r="G32" s="260"/>
      <c r="H32" s="154">
        <v>0</v>
      </c>
      <c r="I32" s="154">
        <v>0</v>
      </c>
      <c r="J32" s="130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1.25" customHeight="1" x14ac:dyDescent="0.2">
      <c r="A33" s="111"/>
      <c r="B33" s="111"/>
      <c r="C33" s="360" t="s">
        <v>347</v>
      </c>
      <c r="D33" s="152" t="s">
        <v>111</v>
      </c>
      <c r="E33" s="358"/>
      <c r="F33" s="260"/>
      <c r="G33" s="260"/>
      <c r="H33" s="260"/>
      <c r="I33" s="260"/>
      <c r="J33" s="130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4" ht="11.25" customHeight="1" x14ac:dyDescent="0.2">
      <c r="A34" s="111"/>
      <c r="B34" s="111"/>
      <c r="C34" s="360" t="s">
        <v>213</v>
      </c>
      <c r="D34" s="152" t="s">
        <v>109</v>
      </c>
      <c r="E34" s="153">
        <v>0</v>
      </c>
      <c r="F34" s="260"/>
      <c r="G34" s="260"/>
      <c r="H34" s="154">
        <v>0</v>
      </c>
      <c r="I34" s="260"/>
      <c r="J34" s="130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ht="11.25" customHeight="1" x14ac:dyDescent="0.2">
      <c r="A35" s="111"/>
      <c r="B35" s="111"/>
      <c r="C35" s="360" t="s">
        <v>212</v>
      </c>
      <c r="D35" s="152" t="s">
        <v>111</v>
      </c>
      <c r="E35" s="153">
        <v>0</v>
      </c>
      <c r="F35" s="260"/>
      <c r="G35" s="260"/>
      <c r="H35" s="154">
        <v>0</v>
      </c>
      <c r="I35" s="260"/>
      <c r="J35" s="130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20.100000000000001" customHeight="1" x14ac:dyDescent="0.2">
      <c r="A36" s="111"/>
      <c r="B36" s="111"/>
      <c r="C36" s="360" t="s">
        <v>214</v>
      </c>
      <c r="D36" s="152" t="s">
        <v>113</v>
      </c>
      <c r="E36" s="153">
        <v>0</v>
      </c>
      <c r="F36" s="260"/>
      <c r="G36" s="260"/>
      <c r="H36" s="154">
        <v>0</v>
      </c>
      <c r="I36" s="260"/>
      <c r="J36" s="13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ht="20.100000000000001" customHeight="1" x14ac:dyDescent="0.2">
      <c r="A37" s="111"/>
      <c r="B37" s="111"/>
      <c r="C37" s="360" t="s">
        <v>215</v>
      </c>
      <c r="D37" s="152" t="s">
        <v>115</v>
      </c>
      <c r="E37" s="153">
        <v>0</v>
      </c>
      <c r="F37" s="260"/>
      <c r="G37" s="260"/>
      <c r="H37" s="154">
        <v>0</v>
      </c>
      <c r="I37" s="154">
        <v>0</v>
      </c>
      <c r="J37" s="130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ht="11.25" customHeight="1" x14ac:dyDescent="0.2">
      <c r="A38" s="111"/>
      <c r="B38" s="111"/>
      <c r="C38" s="238" t="s">
        <v>217</v>
      </c>
      <c r="D38" s="239" t="s">
        <v>119</v>
      </c>
      <c r="E38" s="240">
        <v>0</v>
      </c>
      <c r="F38" s="261"/>
      <c r="G38" s="261"/>
      <c r="H38" s="228">
        <v>0</v>
      </c>
      <c r="I38" s="228">
        <v>0</v>
      </c>
      <c r="J38" s="130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ht="11.25" customHeight="1" x14ac:dyDescent="0.2">
      <c r="A39" s="111"/>
      <c r="B39" s="111"/>
      <c r="C39" s="144" t="s">
        <v>218</v>
      </c>
      <c r="D39" s="168" t="s">
        <v>121</v>
      </c>
      <c r="E39" s="169">
        <v>0</v>
      </c>
      <c r="F39" s="262"/>
      <c r="G39" s="262"/>
      <c r="H39" s="170">
        <v>0</v>
      </c>
      <c r="I39" s="170">
        <v>0</v>
      </c>
      <c r="J39" s="130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ht="11.25" customHeight="1" x14ac:dyDescent="0.2">
      <c r="A40" s="111"/>
      <c r="B40" s="111"/>
      <c r="C40" s="359" t="s">
        <v>342</v>
      </c>
      <c r="D40" s="241"/>
      <c r="E40" s="242"/>
      <c r="F40" s="243"/>
      <c r="G40" s="243"/>
      <c r="H40" s="243"/>
      <c r="I40" s="243"/>
      <c r="J40" s="13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 ht="11.25" customHeight="1" x14ac:dyDescent="0.2">
      <c r="A41" s="111"/>
      <c r="B41" s="111"/>
      <c r="C41" s="236" t="s">
        <v>348</v>
      </c>
      <c r="D41" s="237" t="s">
        <v>127</v>
      </c>
      <c r="E41" s="207">
        <v>9903548</v>
      </c>
      <c r="F41" s="188">
        <v>7505833</v>
      </c>
      <c r="G41" s="188">
        <v>920147</v>
      </c>
      <c r="H41" s="188">
        <v>1381416</v>
      </c>
      <c r="I41" s="188">
        <v>96152</v>
      </c>
      <c r="J41" s="130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ht="11.25" customHeight="1" x14ac:dyDescent="0.2">
      <c r="A42" s="111"/>
      <c r="B42" s="111"/>
      <c r="C42" s="360" t="s">
        <v>349</v>
      </c>
      <c r="D42" s="152" t="s">
        <v>128</v>
      </c>
      <c r="E42" s="153">
        <v>9807396</v>
      </c>
      <c r="F42" s="154">
        <v>7505833</v>
      </c>
      <c r="G42" s="154">
        <v>920147</v>
      </c>
      <c r="H42" s="154">
        <v>1381416</v>
      </c>
      <c r="I42" s="265"/>
      <c r="J42" s="130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x14ac:dyDescent="0.2">
      <c r="A43" s="111"/>
      <c r="B43" s="111"/>
      <c r="C43" s="360" t="s">
        <v>301</v>
      </c>
      <c r="D43" s="152" t="s">
        <v>132</v>
      </c>
      <c r="E43" s="153">
        <v>9903548</v>
      </c>
      <c r="F43" s="154">
        <v>7505833</v>
      </c>
      <c r="G43" s="154">
        <v>920147</v>
      </c>
      <c r="H43" s="154">
        <v>1381416</v>
      </c>
      <c r="I43" s="154">
        <v>96152</v>
      </c>
      <c r="J43" s="130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ht="11.25" customHeight="1" x14ac:dyDescent="0.2">
      <c r="A44" s="111"/>
      <c r="B44" s="111"/>
      <c r="C44" s="172" t="s">
        <v>300</v>
      </c>
      <c r="D44" s="152" t="s">
        <v>134</v>
      </c>
      <c r="E44" s="153">
        <v>8650875</v>
      </c>
      <c r="F44" s="154">
        <v>7505833</v>
      </c>
      <c r="G44" s="154">
        <v>920147</v>
      </c>
      <c r="H44" s="154">
        <v>224895</v>
      </c>
      <c r="I44" s="260"/>
      <c r="J44" s="130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x14ac:dyDescent="0.2">
      <c r="A45" s="111"/>
      <c r="B45" s="111"/>
      <c r="C45" s="172" t="s">
        <v>335</v>
      </c>
      <c r="D45" s="152" t="s">
        <v>137</v>
      </c>
      <c r="E45" s="153">
        <v>4497899</v>
      </c>
      <c r="F45" s="260"/>
      <c r="G45" s="260"/>
      <c r="H45" s="260"/>
      <c r="I45" s="260"/>
      <c r="J45" s="130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 x14ac:dyDescent="0.2">
      <c r="A46" s="111"/>
      <c r="B46" s="111"/>
      <c r="C46" s="244" t="s">
        <v>341</v>
      </c>
      <c r="D46" s="239" t="s">
        <v>139</v>
      </c>
      <c r="E46" s="240">
        <v>1124475</v>
      </c>
      <c r="F46" s="260"/>
      <c r="G46" s="260"/>
      <c r="H46" s="260"/>
      <c r="I46" s="260"/>
      <c r="J46" s="130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 x14ac:dyDescent="0.2">
      <c r="A47" s="111"/>
      <c r="B47" s="111"/>
      <c r="C47" s="144" t="s">
        <v>299</v>
      </c>
      <c r="D47" s="168" t="s">
        <v>141</v>
      </c>
      <c r="E47" s="173">
        <v>2.2018</v>
      </c>
      <c r="F47" s="262"/>
      <c r="G47" s="262"/>
      <c r="H47" s="262"/>
      <c r="I47" s="262"/>
      <c r="J47" s="130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 ht="11.25" customHeight="1" thickBot="1" x14ac:dyDescent="0.25">
      <c r="A48" s="111"/>
      <c r="B48" s="111"/>
      <c r="C48" s="160" t="s">
        <v>216</v>
      </c>
      <c r="D48" s="174" t="s">
        <v>143</v>
      </c>
      <c r="E48" s="175">
        <v>7.6932999999999998</v>
      </c>
      <c r="F48" s="263"/>
      <c r="G48" s="263"/>
      <c r="H48" s="263"/>
      <c r="I48" s="263"/>
      <c r="J48" s="130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 x14ac:dyDescent="0.2">
      <c r="A49" s="111"/>
      <c r="B49" s="111"/>
      <c r="C49" s="135"/>
      <c r="D49" s="130"/>
      <c r="E49" s="130"/>
      <c r="F49" s="130"/>
      <c r="G49" s="130"/>
      <c r="H49" s="130"/>
      <c r="I49" s="130"/>
      <c r="J49" s="130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 x14ac:dyDescent="0.2">
      <c r="A50" s="111"/>
      <c r="B50" s="111"/>
      <c r="C50" s="135"/>
      <c r="D50" s="130"/>
      <c r="E50" s="130"/>
      <c r="F50" s="130"/>
      <c r="G50" s="130"/>
      <c r="H50" s="130"/>
      <c r="I50" s="130"/>
      <c r="J50" s="130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x14ac:dyDescent="0.2">
      <c r="A51" s="111"/>
      <c r="B51" s="111"/>
      <c r="C51" s="135"/>
      <c r="D51" s="130"/>
      <c r="E51" s="130"/>
      <c r="F51" s="130"/>
      <c r="G51" s="130"/>
      <c r="H51" s="130"/>
      <c r="I51" s="130"/>
      <c r="J51" s="130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 x14ac:dyDescent="0.2">
      <c r="A52" s="111"/>
      <c r="B52" s="111"/>
      <c r="C52" s="176" t="s">
        <v>221</v>
      </c>
      <c r="D52" s="130"/>
      <c r="E52" s="130"/>
      <c r="F52" s="130"/>
      <c r="G52" s="130"/>
      <c r="H52" s="130"/>
      <c r="I52" s="130"/>
      <c r="J52" s="130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 x14ac:dyDescent="0.2">
      <c r="A53" s="111"/>
      <c r="B53" s="111"/>
      <c r="C53" s="135"/>
      <c r="D53" s="130"/>
      <c r="E53" s="130"/>
      <c r="F53" s="130"/>
      <c r="G53" s="130"/>
      <c r="H53" s="130"/>
      <c r="I53" s="130"/>
      <c r="J53" s="130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 ht="32.1" customHeight="1" thickBot="1" x14ac:dyDescent="0.25">
      <c r="A54" s="111"/>
      <c r="B54" s="111"/>
      <c r="C54" s="112" t="s">
        <v>782</v>
      </c>
      <c r="D54" s="112"/>
      <c r="E54" s="32" t="s">
        <v>184</v>
      </c>
      <c r="F54" s="130"/>
      <c r="G54" s="130"/>
      <c r="H54" s="130"/>
      <c r="I54" s="130"/>
      <c r="J54" s="130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 hidden="1" x14ac:dyDescent="0.2">
      <c r="A55" s="111"/>
      <c r="B55" s="111"/>
      <c r="C55" s="141"/>
      <c r="D55" s="142"/>
      <c r="E55" s="143" t="s">
        <v>222</v>
      </c>
      <c r="F55" s="130"/>
      <c r="G55" s="130"/>
      <c r="H55" s="130"/>
      <c r="I55" s="130"/>
      <c r="J55" s="130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 ht="12" customHeight="1" x14ac:dyDescent="0.2">
      <c r="A56" s="111"/>
      <c r="B56" s="111"/>
      <c r="C56" s="144" t="s">
        <v>223</v>
      </c>
      <c r="D56" s="145"/>
      <c r="E56" s="158"/>
      <c r="F56" s="130"/>
      <c r="G56" s="130"/>
      <c r="H56" s="130"/>
      <c r="I56" s="130"/>
      <c r="J56" s="130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ht="11.25" customHeight="1" x14ac:dyDescent="0.2">
      <c r="A57" s="111"/>
      <c r="B57" s="111"/>
      <c r="C57" s="151" t="s">
        <v>224</v>
      </c>
      <c r="D57" s="159" t="s">
        <v>149</v>
      </c>
      <c r="E57" s="156">
        <v>8159898</v>
      </c>
      <c r="F57" s="130"/>
      <c r="G57" s="130"/>
      <c r="H57" s="130"/>
      <c r="I57" s="130"/>
      <c r="J57" s="130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 ht="11.25" customHeight="1" x14ac:dyDescent="0.2">
      <c r="A58" s="111"/>
      <c r="B58" s="111"/>
      <c r="C58" s="151" t="s">
        <v>710</v>
      </c>
      <c r="D58" s="159" t="s">
        <v>150</v>
      </c>
      <c r="E58" s="156">
        <v>252117</v>
      </c>
      <c r="F58" s="130"/>
      <c r="G58" s="130"/>
      <c r="H58" s="130"/>
      <c r="I58" s="130"/>
      <c r="J58" s="130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 ht="11.25" customHeight="1" x14ac:dyDescent="0.2">
      <c r="A59" s="111"/>
      <c r="B59" s="111"/>
      <c r="C59" s="151" t="s">
        <v>350</v>
      </c>
      <c r="D59" s="159" t="s">
        <v>151</v>
      </c>
      <c r="E59" s="156">
        <v>305797</v>
      </c>
      <c r="F59" s="130"/>
      <c r="G59" s="130"/>
      <c r="H59" s="130"/>
      <c r="I59" s="130"/>
      <c r="J59" s="130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 ht="11.25" customHeight="1" x14ac:dyDescent="0.2">
      <c r="A60" s="111"/>
      <c r="B60" s="111"/>
      <c r="C60" s="151" t="s">
        <v>225</v>
      </c>
      <c r="D60" s="159" t="s">
        <v>153</v>
      </c>
      <c r="E60" s="156">
        <v>2416275</v>
      </c>
      <c r="F60" s="130"/>
      <c r="G60" s="130"/>
      <c r="H60" s="130"/>
      <c r="I60" s="130"/>
      <c r="J60" s="130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 ht="20.100000000000001" customHeight="1" x14ac:dyDescent="0.2">
      <c r="A61" s="111"/>
      <c r="B61" s="111"/>
      <c r="C61" s="151" t="s">
        <v>226</v>
      </c>
      <c r="D61" s="159" t="s">
        <v>155</v>
      </c>
      <c r="E61" s="156">
        <v>0</v>
      </c>
      <c r="F61" s="130"/>
      <c r="G61" s="130"/>
      <c r="H61" s="130"/>
      <c r="I61" s="130"/>
      <c r="J61" s="130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24" x14ac:dyDescent="0.2">
      <c r="A62" s="111"/>
      <c r="B62" s="111"/>
      <c r="C62" s="177" t="s">
        <v>223</v>
      </c>
      <c r="D62" s="178" t="s">
        <v>159</v>
      </c>
      <c r="E62" s="167">
        <v>5185709</v>
      </c>
      <c r="F62" s="130"/>
      <c r="G62" s="130"/>
      <c r="H62" s="130"/>
      <c r="I62" s="130"/>
      <c r="J62" s="130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24" x14ac:dyDescent="0.2">
      <c r="A63" s="111"/>
      <c r="B63" s="111"/>
      <c r="C63" s="144" t="s">
        <v>298</v>
      </c>
      <c r="D63" s="179"/>
      <c r="E63" s="170"/>
      <c r="F63" s="130"/>
      <c r="G63" s="130"/>
      <c r="H63" s="130"/>
      <c r="I63" s="130"/>
      <c r="J63" s="130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4" ht="11.25" customHeight="1" x14ac:dyDescent="0.2">
      <c r="A64" s="111"/>
      <c r="B64" s="111"/>
      <c r="C64" s="147" t="s">
        <v>227</v>
      </c>
      <c r="D64" s="180" t="s">
        <v>161</v>
      </c>
      <c r="E64" s="181">
        <v>13308</v>
      </c>
      <c r="F64" s="130"/>
      <c r="G64" s="130"/>
      <c r="H64" s="130"/>
      <c r="I64" s="130"/>
      <c r="J64" s="130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 ht="11.25" customHeight="1" x14ac:dyDescent="0.2">
      <c r="A65" s="111"/>
      <c r="B65" s="111"/>
      <c r="C65" s="166" t="s">
        <v>700</v>
      </c>
      <c r="D65" s="178" t="s">
        <v>163</v>
      </c>
      <c r="E65" s="182">
        <v>35103</v>
      </c>
      <c r="F65" s="130"/>
      <c r="G65" s="130"/>
      <c r="H65" s="130"/>
      <c r="I65" s="130"/>
      <c r="J65" s="130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 ht="12" customHeight="1" thickBot="1" x14ac:dyDescent="0.25">
      <c r="A66" s="111"/>
      <c r="B66" s="111"/>
      <c r="C66" s="160" t="s">
        <v>711</v>
      </c>
      <c r="D66" s="161" t="s">
        <v>164</v>
      </c>
      <c r="E66" s="162">
        <v>48411</v>
      </c>
      <c r="F66" s="130"/>
      <c r="G66" s="130"/>
      <c r="H66" s="130"/>
      <c r="I66" s="130"/>
      <c r="J66" s="130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 x14ac:dyDescent="0.2">
      <c r="A67" s="111"/>
      <c r="B67" s="111"/>
      <c r="C67" s="135"/>
      <c r="D67" s="130"/>
      <c r="E67" s="130"/>
      <c r="F67" s="130"/>
      <c r="G67" s="130"/>
      <c r="H67" s="130"/>
      <c r="I67" s="130"/>
      <c r="J67" s="130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x14ac:dyDescent="0.2">
      <c r="A68" s="111"/>
      <c r="B68" s="111"/>
      <c r="C68" s="135"/>
      <c r="D68" s="130"/>
      <c r="E68" s="130"/>
      <c r="F68" s="130"/>
      <c r="G68" s="130"/>
      <c r="H68" s="130"/>
      <c r="I68" s="130"/>
      <c r="J68" s="130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x14ac:dyDescent="0.2">
      <c r="A69" s="111"/>
      <c r="B69" s="111"/>
      <c r="C69" s="135"/>
      <c r="D69" s="130"/>
      <c r="E69" s="130"/>
      <c r="F69" s="130"/>
      <c r="G69" s="130"/>
      <c r="H69" s="130"/>
      <c r="I69" s="130"/>
      <c r="J69" s="130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 x14ac:dyDescent="0.2">
      <c r="A70" s="111"/>
      <c r="B70" s="111"/>
      <c r="C70" s="135"/>
      <c r="D70" s="130"/>
      <c r="E70" s="130"/>
      <c r="F70" s="130"/>
      <c r="G70" s="130"/>
      <c r="H70" s="130"/>
      <c r="I70" s="130"/>
      <c r="J70" s="130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x14ac:dyDescent="0.2">
      <c r="A71" s="111"/>
      <c r="B71" s="111"/>
      <c r="C71" s="135"/>
      <c r="D71" s="130"/>
      <c r="E71" s="130"/>
      <c r="F71" s="130"/>
      <c r="G71" s="130"/>
      <c r="H71" s="130"/>
      <c r="I71" s="130"/>
      <c r="J71" s="130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 x14ac:dyDescent="0.2">
      <c r="A72" s="111"/>
      <c r="B72" s="111"/>
      <c r="C72" s="135"/>
      <c r="D72" s="130"/>
      <c r="E72" s="130"/>
      <c r="F72" s="130"/>
      <c r="G72" s="130"/>
      <c r="H72" s="130"/>
      <c r="I72" s="130"/>
      <c r="J72" s="130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 x14ac:dyDescent="0.2">
      <c r="A73" s="111"/>
      <c r="B73" s="111"/>
      <c r="C73" s="135"/>
      <c r="D73" s="130"/>
      <c r="E73" s="130"/>
      <c r="F73" s="130"/>
      <c r="G73" s="130"/>
      <c r="H73" s="130"/>
      <c r="I73" s="130"/>
      <c r="J73" s="130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 x14ac:dyDescent="0.2">
      <c r="A74" s="111"/>
      <c r="B74" s="111"/>
      <c r="C74" s="135"/>
      <c r="D74" s="130"/>
      <c r="E74" s="130"/>
      <c r="F74" s="130"/>
      <c r="G74" s="130"/>
      <c r="H74" s="130"/>
      <c r="I74" s="130"/>
      <c r="J74" s="130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x14ac:dyDescent="0.2">
      <c r="A75" s="111"/>
      <c r="B75" s="111"/>
      <c r="C75" s="135"/>
      <c r="D75" s="130"/>
      <c r="E75" s="130"/>
      <c r="F75" s="130"/>
      <c r="G75" s="130"/>
      <c r="H75" s="130"/>
      <c r="I75" s="130"/>
      <c r="J75" s="130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x14ac:dyDescent="0.2">
      <c r="A76" s="111"/>
      <c r="B76" s="111"/>
      <c r="C76" s="135"/>
      <c r="D76" s="130"/>
      <c r="E76" s="130"/>
      <c r="F76" s="130"/>
      <c r="G76" s="130"/>
      <c r="H76" s="130"/>
      <c r="I76" s="130"/>
      <c r="J76" s="130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 x14ac:dyDescent="0.2">
      <c r="A77" s="111"/>
      <c r="B77" s="111"/>
      <c r="C77" s="135"/>
      <c r="D77" s="130"/>
      <c r="E77" s="130"/>
      <c r="F77" s="130"/>
      <c r="G77" s="130"/>
      <c r="H77" s="130"/>
      <c r="I77" s="130"/>
      <c r="J77" s="130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 x14ac:dyDescent="0.2">
      <c r="A78" s="111"/>
      <c r="B78" s="111"/>
      <c r="C78" s="135"/>
      <c r="D78" s="130"/>
      <c r="E78" s="130"/>
      <c r="F78" s="130"/>
      <c r="G78" s="130"/>
      <c r="H78" s="130"/>
      <c r="I78" s="130"/>
      <c r="J78" s="130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 x14ac:dyDescent="0.2">
      <c r="A79" s="111"/>
      <c r="B79" s="111"/>
      <c r="C79" s="135"/>
      <c r="D79" s="130"/>
      <c r="E79" s="130"/>
      <c r="F79" s="130"/>
      <c r="G79" s="130"/>
      <c r="H79" s="130"/>
      <c r="I79" s="130"/>
      <c r="J79" s="130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 x14ac:dyDescent="0.2">
      <c r="A80" s="111"/>
      <c r="B80" s="111"/>
      <c r="C80" s="135"/>
      <c r="D80" s="130"/>
      <c r="E80" s="130"/>
      <c r="F80" s="130"/>
      <c r="G80" s="130"/>
      <c r="H80" s="130"/>
      <c r="I80" s="130"/>
      <c r="J80" s="130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 x14ac:dyDescent="0.2">
      <c r="A81" s="111"/>
      <c r="B81" s="111"/>
      <c r="C81" s="135"/>
      <c r="D81" s="130"/>
      <c r="E81" s="130"/>
      <c r="F81" s="130"/>
      <c r="G81" s="130"/>
      <c r="H81" s="130"/>
      <c r="I81" s="130"/>
      <c r="J81" s="130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 x14ac:dyDescent="0.2">
      <c r="A82" s="111"/>
      <c r="B82" s="111"/>
      <c r="C82" s="135"/>
      <c r="D82" s="130"/>
      <c r="E82" s="130"/>
      <c r="F82" s="130"/>
      <c r="G82" s="130"/>
      <c r="H82" s="130"/>
      <c r="I82" s="130"/>
      <c r="J82" s="130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 x14ac:dyDescent="0.2">
      <c r="A83" s="111"/>
      <c r="B83" s="111"/>
      <c r="C83" s="135"/>
      <c r="D83" s="130"/>
      <c r="E83" s="130"/>
      <c r="F83" s="130"/>
      <c r="G83" s="130"/>
      <c r="H83" s="130"/>
      <c r="I83" s="130"/>
      <c r="J83" s="130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x14ac:dyDescent="0.2">
      <c r="A84" s="111"/>
      <c r="B84" s="111"/>
      <c r="C84" s="135"/>
      <c r="D84" s="130"/>
      <c r="E84" s="130"/>
      <c r="F84" s="130"/>
      <c r="G84" s="130"/>
      <c r="H84" s="130"/>
      <c r="I84" s="130"/>
      <c r="J84" s="130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 x14ac:dyDescent="0.2">
      <c r="A85" s="111"/>
      <c r="B85" s="111"/>
      <c r="C85" s="135"/>
      <c r="D85" s="130"/>
      <c r="E85" s="130"/>
      <c r="F85" s="130"/>
      <c r="G85" s="130"/>
      <c r="H85" s="130"/>
      <c r="I85" s="130"/>
      <c r="J85" s="130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x14ac:dyDescent="0.2">
      <c r="A86" s="111"/>
      <c r="B86" s="111"/>
      <c r="C86" s="135"/>
      <c r="D86" s="130"/>
      <c r="E86" s="130"/>
      <c r="F86" s="130"/>
      <c r="G86" s="130"/>
      <c r="H86" s="130"/>
      <c r="I86" s="130"/>
      <c r="J86" s="130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x14ac:dyDescent="0.2">
      <c r="A87" s="111"/>
      <c r="B87" s="111"/>
      <c r="C87" s="135"/>
      <c r="D87" s="130"/>
      <c r="E87" s="130"/>
      <c r="F87" s="130"/>
      <c r="G87" s="130"/>
      <c r="H87" s="130"/>
      <c r="I87" s="130"/>
      <c r="J87" s="130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 x14ac:dyDescent="0.2">
      <c r="A88" s="111"/>
      <c r="B88" s="111"/>
      <c r="C88" s="135"/>
      <c r="D88" s="130"/>
      <c r="E88" s="130"/>
      <c r="F88" s="130"/>
      <c r="G88" s="130"/>
      <c r="H88" s="130"/>
      <c r="I88" s="130"/>
      <c r="J88" s="130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x14ac:dyDescent="0.2">
      <c r="A89" s="111"/>
      <c r="B89" s="111"/>
      <c r="C89" s="135"/>
      <c r="D89" s="130"/>
      <c r="E89" s="130"/>
      <c r="F89" s="130"/>
      <c r="G89" s="130"/>
      <c r="H89" s="130"/>
      <c r="I89" s="130"/>
      <c r="J89" s="130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 x14ac:dyDescent="0.2">
      <c r="A90" s="111"/>
      <c r="B90" s="111"/>
      <c r="C90" s="135"/>
      <c r="D90" s="130"/>
      <c r="E90" s="130"/>
      <c r="F90" s="130"/>
      <c r="G90" s="130"/>
      <c r="H90" s="130"/>
      <c r="I90" s="130"/>
      <c r="J90" s="130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x14ac:dyDescent="0.2">
      <c r="A91" s="111"/>
      <c r="B91" s="111"/>
      <c r="C91" s="135"/>
      <c r="D91" s="130"/>
      <c r="E91" s="130"/>
      <c r="F91" s="130"/>
      <c r="G91" s="130"/>
      <c r="H91" s="130"/>
      <c r="I91" s="130"/>
      <c r="J91" s="130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 x14ac:dyDescent="0.2">
      <c r="A92" s="111"/>
      <c r="B92" s="111"/>
      <c r="C92" s="135"/>
      <c r="D92" s="130"/>
      <c r="E92" s="130"/>
      <c r="F92" s="130"/>
      <c r="G92" s="130"/>
      <c r="H92" s="130"/>
      <c r="I92" s="130"/>
      <c r="J92" s="130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x14ac:dyDescent="0.2">
      <c r="A93" s="111"/>
      <c r="B93" s="111"/>
      <c r="C93" s="135"/>
      <c r="D93" s="130"/>
      <c r="E93" s="130"/>
      <c r="F93" s="130"/>
      <c r="G93" s="130"/>
      <c r="H93" s="130"/>
      <c r="I93" s="130"/>
      <c r="J93" s="130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x14ac:dyDescent="0.2">
      <c r="A94" s="111"/>
      <c r="B94" s="111"/>
      <c r="C94" s="135"/>
      <c r="D94" s="130"/>
      <c r="E94" s="130"/>
      <c r="F94" s="130"/>
      <c r="G94" s="130"/>
      <c r="H94" s="130"/>
      <c r="I94" s="130"/>
      <c r="J94" s="130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x14ac:dyDescent="0.2">
      <c r="A95" s="111"/>
      <c r="B95" s="111"/>
      <c r="C95" s="135"/>
      <c r="D95" s="130"/>
      <c r="E95" s="130"/>
      <c r="F95" s="130"/>
      <c r="G95" s="130"/>
      <c r="H95" s="130"/>
      <c r="I95" s="130"/>
      <c r="J95" s="130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x14ac:dyDescent="0.2">
      <c r="A96" s="111"/>
      <c r="B96" s="111"/>
      <c r="C96" s="135"/>
      <c r="D96" s="130"/>
      <c r="E96" s="130"/>
      <c r="F96" s="130"/>
      <c r="G96" s="130"/>
      <c r="H96" s="130"/>
      <c r="I96" s="130"/>
      <c r="J96" s="130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1:24" x14ac:dyDescent="0.2">
      <c r="A97" s="111"/>
      <c r="B97" s="111"/>
      <c r="C97" s="135"/>
      <c r="D97" s="130"/>
      <c r="E97" s="130"/>
      <c r="F97" s="130"/>
      <c r="G97" s="130"/>
      <c r="H97" s="130"/>
      <c r="I97" s="130"/>
      <c r="J97" s="130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spans="1:24" x14ac:dyDescent="0.2">
      <c r="A98" s="111"/>
      <c r="B98" s="111"/>
      <c r="C98" s="135"/>
      <c r="D98" s="130"/>
      <c r="E98" s="130"/>
      <c r="F98" s="130"/>
      <c r="G98" s="130"/>
      <c r="H98" s="130"/>
      <c r="I98" s="130"/>
      <c r="J98" s="130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spans="1:24" x14ac:dyDescent="0.2">
      <c r="A99" s="111"/>
      <c r="B99" s="111"/>
      <c r="C99" s="135"/>
      <c r="D99" s="130"/>
      <c r="E99" s="130"/>
      <c r="F99" s="130"/>
      <c r="G99" s="130"/>
      <c r="H99" s="130"/>
      <c r="I99" s="130"/>
      <c r="J99" s="130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spans="1:24" x14ac:dyDescent="0.2">
      <c r="A100" s="111"/>
      <c r="B100" s="111"/>
      <c r="C100" s="135"/>
      <c r="D100" s="130"/>
      <c r="E100" s="130"/>
      <c r="F100" s="130"/>
      <c r="G100" s="130"/>
      <c r="H100" s="130"/>
      <c r="I100" s="130"/>
      <c r="J100" s="130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</sheetData>
  <customSheetViews>
    <customSheetView guid="{48D17912-7AA6-446B-8282-2706EDDFDC3E}" scale="85" showGridLines="0" hiddenRows="1" hiddenColumns="1">
      <pane xSplit="3" ySplit="4" topLeftCell="E6" activePane="bottomRight" state="frozen"/>
      <selection pane="bottomRight" activeCell="M36" sqref="M36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59974974822229687"/>
  </sheetPr>
  <dimension ref="A1:Q68"/>
  <sheetViews>
    <sheetView workbookViewId="0">
      <pane xSplit="4" ySplit="5" topLeftCell="E47" activePane="bottomRight" state="frozen"/>
      <selection pane="topRight" activeCell="E1" sqref="E1"/>
      <selection pane="bottomLeft" activeCell="A6" sqref="A6"/>
      <selection pane="bottomRight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36" customWidth="1"/>
    <col min="4" max="4" width="8.1640625" style="132" hidden="1" customWidth="1"/>
    <col min="5" max="5" width="13.6640625" style="132" customWidth="1"/>
    <col min="6" max="6" width="16.83203125" style="132" customWidth="1"/>
    <col min="7" max="9" width="13.6640625" style="132" customWidth="1"/>
    <col min="10" max="10" width="11.1640625" style="132"/>
    <col min="11" max="16384" width="11.1640625" style="3"/>
  </cols>
  <sheetData>
    <row r="1" spans="1:17" ht="18.75" customHeight="1" thickBot="1" x14ac:dyDescent="0.25">
      <c r="A1" s="110" t="s">
        <v>49</v>
      </c>
      <c r="C1" s="135"/>
      <c r="D1" s="130"/>
      <c r="E1" s="130"/>
      <c r="F1" s="130"/>
      <c r="G1" s="130"/>
      <c r="H1" s="130"/>
      <c r="I1" s="130"/>
      <c r="J1" s="130"/>
      <c r="K1" s="111"/>
      <c r="L1" s="111"/>
      <c r="M1" s="111"/>
    </row>
    <row r="2" spans="1:17" x14ac:dyDescent="0.2">
      <c r="A2" s="111"/>
      <c r="B2" s="111"/>
      <c r="C2" s="28" t="s">
        <v>568</v>
      </c>
      <c r="D2" s="130"/>
      <c r="E2" s="130"/>
      <c r="F2" s="130"/>
      <c r="G2" s="130"/>
      <c r="H2" s="130"/>
      <c r="I2" s="130"/>
      <c r="J2" s="130"/>
      <c r="K2" s="111"/>
      <c r="L2" s="111"/>
      <c r="M2" s="111"/>
      <c r="N2" s="111"/>
      <c r="O2" s="111"/>
      <c r="P2" s="111"/>
      <c r="Q2" s="111"/>
    </row>
    <row r="3" spans="1:17" x14ac:dyDescent="0.2">
      <c r="A3" s="111"/>
      <c r="B3" s="111"/>
      <c r="C3" s="135"/>
      <c r="D3" s="130"/>
      <c r="E3" s="130"/>
      <c r="F3" s="130"/>
      <c r="G3" s="130"/>
      <c r="H3" s="130"/>
      <c r="I3" s="130"/>
      <c r="J3" s="130"/>
      <c r="K3" s="111"/>
      <c r="L3" s="111"/>
      <c r="M3" s="111"/>
      <c r="N3" s="111"/>
      <c r="O3" s="111"/>
      <c r="P3" s="111"/>
      <c r="Q3" s="111"/>
    </row>
    <row r="4" spans="1:17" ht="32.1" customHeight="1" thickBot="1" x14ac:dyDescent="0.25">
      <c r="A4" s="111"/>
      <c r="B4" s="111"/>
      <c r="C4" s="112" t="e">
        <f>_entity&amp;CHAR(10)&amp;_asatdateFR&amp;CHAR(10)&amp;_multiplierFR</f>
        <v>#REF!</v>
      </c>
      <c r="D4" s="112"/>
      <c r="E4" s="32" t="s">
        <v>184</v>
      </c>
      <c r="F4" s="113" t="s">
        <v>604</v>
      </c>
      <c r="G4" s="113" t="s">
        <v>605</v>
      </c>
      <c r="H4" s="113" t="s">
        <v>606</v>
      </c>
      <c r="I4" s="113" t="s">
        <v>607</v>
      </c>
      <c r="J4" s="130" t="s">
        <v>608</v>
      </c>
      <c r="K4" s="111"/>
      <c r="L4" s="111"/>
      <c r="M4" s="111"/>
      <c r="N4" s="111"/>
      <c r="O4" s="111"/>
      <c r="P4" s="111"/>
      <c r="Q4" s="111"/>
    </row>
    <row r="5" spans="1:17" hidden="1" x14ac:dyDescent="0.2">
      <c r="A5" s="111"/>
      <c r="B5" s="111"/>
      <c r="C5" s="141"/>
      <c r="D5" s="142"/>
      <c r="E5" s="143" t="s">
        <v>189</v>
      </c>
      <c r="F5" s="143" t="s">
        <v>190</v>
      </c>
      <c r="G5" s="143" t="s">
        <v>191</v>
      </c>
      <c r="H5" s="143" t="s">
        <v>192</v>
      </c>
      <c r="I5" s="143" t="s">
        <v>193</v>
      </c>
      <c r="J5" s="130"/>
      <c r="K5" s="111"/>
      <c r="L5" s="111"/>
      <c r="M5" s="111"/>
      <c r="N5" s="111"/>
      <c r="O5" s="111"/>
      <c r="P5" s="111"/>
      <c r="Q5" s="111"/>
    </row>
    <row r="6" spans="1:17" ht="22.5" x14ac:dyDescent="0.2">
      <c r="A6" s="111"/>
      <c r="B6" s="111"/>
      <c r="C6" s="144" t="s">
        <v>569</v>
      </c>
      <c r="D6" s="145"/>
      <c r="E6" s="146"/>
      <c r="F6" s="146"/>
      <c r="G6" s="146"/>
      <c r="H6" s="146"/>
      <c r="I6" s="146"/>
      <c r="J6" s="130"/>
      <c r="K6" s="111"/>
      <c r="L6" s="111"/>
      <c r="M6" s="111"/>
      <c r="N6" s="111"/>
      <c r="O6" s="111"/>
      <c r="P6" s="111"/>
      <c r="Q6" s="111"/>
    </row>
    <row r="7" spans="1:17" x14ac:dyDescent="0.2">
      <c r="A7" s="111"/>
      <c r="B7" s="111"/>
      <c r="C7" s="147" t="s">
        <v>570</v>
      </c>
      <c r="D7" s="370" t="s">
        <v>196</v>
      </c>
      <c r="E7" s="149">
        <f>S.23.01_EN!E7</f>
        <v>1516589</v>
      </c>
      <c r="F7" s="150">
        <f>S.23.01_EN!F7</f>
        <v>1516589</v>
      </c>
      <c r="G7" s="371"/>
      <c r="H7" s="150">
        <f>S.23.01_EN!H7</f>
        <v>0</v>
      </c>
      <c r="I7" s="371"/>
      <c r="J7" s="130"/>
      <c r="K7" s="111"/>
      <c r="L7" s="111"/>
      <c r="M7" s="111"/>
      <c r="N7" s="111"/>
      <c r="O7" s="111"/>
      <c r="P7" s="111"/>
      <c r="Q7" s="111"/>
    </row>
    <row r="8" spans="1:17" x14ac:dyDescent="0.2">
      <c r="A8" s="111"/>
      <c r="B8" s="111"/>
      <c r="C8" s="360" t="s">
        <v>571</v>
      </c>
      <c r="D8" s="372" t="s">
        <v>52</v>
      </c>
      <c r="E8" s="153">
        <f>S.23.01_EN!E8</f>
        <v>803535</v>
      </c>
      <c r="F8" s="154">
        <f>S.23.01_EN!F8</f>
        <v>803535</v>
      </c>
      <c r="G8" s="265"/>
      <c r="H8" s="154">
        <f>S.23.01_EN!H8</f>
        <v>0</v>
      </c>
      <c r="I8" s="265"/>
      <c r="J8" s="130"/>
      <c r="K8" s="111"/>
      <c r="L8" s="111"/>
      <c r="M8" s="111"/>
      <c r="N8" s="111"/>
      <c r="O8" s="111"/>
      <c r="P8" s="111"/>
      <c r="Q8" s="111"/>
    </row>
    <row r="9" spans="1:17" ht="22.5" x14ac:dyDescent="0.2">
      <c r="A9" s="111"/>
      <c r="B9" s="111"/>
      <c r="C9" s="360" t="s">
        <v>572</v>
      </c>
      <c r="D9" s="372" t="s">
        <v>54</v>
      </c>
      <c r="E9" s="153">
        <f>S.23.01_EN!E9</f>
        <v>0</v>
      </c>
      <c r="F9" s="154">
        <f>S.23.01_EN!F9</f>
        <v>0</v>
      </c>
      <c r="G9" s="265"/>
      <c r="H9" s="154">
        <f>S.23.01_EN!H9</f>
        <v>0</v>
      </c>
      <c r="I9" s="265"/>
      <c r="J9" s="130"/>
      <c r="K9" s="111"/>
      <c r="L9" s="111"/>
      <c r="M9" s="111"/>
      <c r="N9" s="111"/>
      <c r="O9" s="111"/>
      <c r="P9" s="111"/>
      <c r="Q9" s="111"/>
    </row>
    <row r="10" spans="1:17" x14ac:dyDescent="0.2">
      <c r="A10" s="111"/>
      <c r="B10" s="111"/>
      <c r="C10" s="360" t="s">
        <v>573</v>
      </c>
      <c r="D10" s="372" t="s">
        <v>56</v>
      </c>
      <c r="E10" s="153">
        <f>S.23.01_EN!E10</f>
        <v>0</v>
      </c>
      <c r="F10" s="265"/>
      <c r="G10" s="154">
        <f>S.23.01_EN!G10</f>
        <v>0</v>
      </c>
      <c r="H10" s="154">
        <f>S.23.01_EN!H10</f>
        <v>0</v>
      </c>
      <c r="I10" s="154">
        <f>S.23.01_EN!I10</f>
        <v>0</v>
      </c>
      <c r="J10" s="130"/>
      <c r="K10" s="111"/>
      <c r="L10" s="111"/>
      <c r="M10" s="111"/>
      <c r="N10" s="111"/>
      <c r="O10" s="111"/>
      <c r="P10" s="111"/>
      <c r="Q10" s="111"/>
    </row>
    <row r="11" spans="1:17" x14ac:dyDescent="0.2">
      <c r="A11" s="111"/>
      <c r="B11" s="111"/>
      <c r="C11" s="360" t="s">
        <v>574</v>
      </c>
      <c r="D11" s="372" t="s">
        <v>60</v>
      </c>
      <c r="E11" s="153">
        <f>S.23.01_EN!E11</f>
        <v>0</v>
      </c>
      <c r="F11" s="154">
        <f>S.23.01_EN!F11</f>
        <v>0</v>
      </c>
      <c r="G11" s="265"/>
      <c r="H11" s="265"/>
      <c r="I11" s="265"/>
      <c r="J11" s="130"/>
      <c r="K11" s="111"/>
      <c r="L11" s="111"/>
      <c r="M11" s="111"/>
      <c r="N11" s="111"/>
      <c r="O11" s="111"/>
      <c r="P11" s="111"/>
      <c r="Q11" s="111"/>
    </row>
    <row r="12" spans="1:17" x14ac:dyDescent="0.2">
      <c r="A12" s="111"/>
      <c r="B12" s="111"/>
      <c r="C12" s="360" t="s">
        <v>575</v>
      </c>
      <c r="D12" s="372" t="s">
        <v>64</v>
      </c>
      <c r="E12" s="153">
        <f>S.23.01_EN!E12</f>
        <v>0</v>
      </c>
      <c r="F12" s="265"/>
      <c r="G12" s="154">
        <f>S.23.01_EN!G12</f>
        <v>0</v>
      </c>
      <c r="H12" s="154">
        <f>S.23.01_EN!H12</f>
        <v>0</v>
      </c>
      <c r="I12" s="154">
        <f>S.23.01_EN!I12</f>
        <v>0</v>
      </c>
      <c r="J12" s="130"/>
      <c r="K12" s="111"/>
      <c r="L12" s="111"/>
      <c r="M12" s="111"/>
      <c r="N12" s="111"/>
      <c r="O12" s="111"/>
      <c r="P12" s="111"/>
      <c r="Q12" s="111"/>
    </row>
    <row r="13" spans="1:17" x14ac:dyDescent="0.2">
      <c r="A13" s="111"/>
      <c r="B13" s="111"/>
      <c r="C13" s="360" t="s">
        <v>576</v>
      </c>
      <c r="D13" s="372" t="s">
        <v>68</v>
      </c>
      <c r="E13" s="153">
        <f>S.23.01_EN!E13</f>
        <v>0</v>
      </c>
      <c r="F13" s="265"/>
      <c r="G13" s="154">
        <f>S.23.01_EN!G13</f>
        <v>0</v>
      </c>
      <c r="H13" s="154">
        <f>S.23.01_EN!H13</f>
        <v>0</v>
      </c>
      <c r="I13" s="154">
        <f>S.23.01_EN!I13</f>
        <v>0</v>
      </c>
      <c r="J13" s="130"/>
      <c r="K13" s="111"/>
      <c r="L13" s="111"/>
      <c r="M13" s="111"/>
      <c r="N13" s="111"/>
      <c r="O13" s="111"/>
      <c r="P13" s="111"/>
      <c r="Q13" s="111"/>
    </row>
    <row r="14" spans="1:17" x14ac:dyDescent="0.2">
      <c r="A14" s="111"/>
      <c r="B14" s="111"/>
      <c r="C14" s="235" t="s">
        <v>577</v>
      </c>
      <c r="D14" s="372" t="s">
        <v>72</v>
      </c>
      <c r="E14" s="153">
        <f>S.23.01_EN!E14</f>
        <v>5185709</v>
      </c>
      <c r="F14" s="154">
        <f>S.23.01_EN!F14</f>
        <v>5185709</v>
      </c>
      <c r="G14" s="265"/>
      <c r="H14" s="265"/>
      <c r="I14" s="265"/>
      <c r="J14" s="130"/>
      <c r="K14" s="111"/>
      <c r="L14" s="111"/>
      <c r="M14" s="111"/>
      <c r="N14" s="111"/>
      <c r="O14" s="111"/>
      <c r="P14" s="111"/>
      <c r="Q14" s="111"/>
    </row>
    <row r="15" spans="1:17" x14ac:dyDescent="0.2">
      <c r="A15" s="111"/>
      <c r="B15" s="111"/>
      <c r="C15" s="360" t="s">
        <v>578</v>
      </c>
      <c r="D15" s="372" t="s">
        <v>73</v>
      </c>
      <c r="E15" s="153">
        <f>S.23.01_EN!E15</f>
        <v>2301563</v>
      </c>
      <c r="F15" s="265"/>
      <c r="G15" s="154">
        <f>S.23.01_EN!G15</f>
        <v>920147</v>
      </c>
      <c r="H15" s="154">
        <f>S.23.01_EN!H15</f>
        <v>1381416</v>
      </c>
      <c r="I15" s="154">
        <f>S.23.01_EN!I15</f>
        <v>0</v>
      </c>
      <c r="J15" s="130"/>
      <c r="K15" s="111"/>
      <c r="L15" s="111"/>
      <c r="M15" s="111"/>
      <c r="N15" s="111"/>
      <c r="O15" s="111"/>
      <c r="P15" s="111"/>
      <c r="Q15" s="111"/>
    </row>
    <row r="16" spans="1:17" x14ac:dyDescent="0.2">
      <c r="A16" s="111"/>
      <c r="B16" s="111"/>
      <c r="C16" s="360" t="s">
        <v>579</v>
      </c>
      <c r="D16" s="372" t="s">
        <v>76</v>
      </c>
      <c r="E16" s="153">
        <f>S.23.01_EN!E16</f>
        <v>96152</v>
      </c>
      <c r="F16" s="265"/>
      <c r="G16" s="265"/>
      <c r="H16" s="265"/>
      <c r="I16" s="154">
        <f>S.23.01_EN!I16</f>
        <v>96152</v>
      </c>
      <c r="J16" s="130"/>
      <c r="K16" s="111"/>
      <c r="L16" s="111"/>
      <c r="M16" s="111"/>
      <c r="N16" s="111"/>
      <c r="O16" s="111"/>
      <c r="P16" s="111"/>
      <c r="Q16" s="111"/>
    </row>
    <row r="17" spans="1:17" ht="22.5" x14ac:dyDescent="0.2">
      <c r="A17" s="111"/>
      <c r="B17" s="111"/>
      <c r="C17" s="360" t="s">
        <v>580</v>
      </c>
      <c r="D17" s="372" t="s">
        <v>80</v>
      </c>
      <c r="E17" s="153">
        <f>S.23.01_EN!E17</f>
        <v>0</v>
      </c>
      <c r="F17" s="154">
        <f>S.23.01_EN!F17</f>
        <v>0</v>
      </c>
      <c r="G17" s="154">
        <f>S.23.01_EN!G17</f>
        <v>0</v>
      </c>
      <c r="H17" s="154">
        <f>S.23.01_EN!H17</f>
        <v>0</v>
      </c>
      <c r="I17" s="154">
        <f>S.23.01_EN!I17</f>
        <v>0</v>
      </c>
      <c r="J17" s="130"/>
      <c r="K17" s="111"/>
      <c r="L17" s="111"/>
      <c r="M17" s="111"/>
      <c r="N17" s="111"/>
      <c r="O17" s="111"/>
      <c r="P17" s="111"/>
      <c r="Q17" s="111"/>
    </row>
    <row r="18" spans="1:17" ht="33.75" x14ac:dyDescent="0.2">
      <c r="A18" s="111"/>
      <c r="B18" s="111"/>
      <c r="C18" s="144" t="s">
        <v>581</v>
      </c>
      <c r="D18" s="157"/>
      <c r="E18" s="158"/>
      <c r="F18" s="158"/>
      <c r="G18" s="158"/>
      <c r="H18" s="158"/>
      <c r="I18" s="158"/>
      <c r="J18" s="130"/>
      <c r="K18" s="111"/>
      <c r="L18" s="111"/>
      <c r="M18" s="111"/>
      <c r="N18" s="111"/>
      <c r="O18" s="111"/>
      <c r="P18" s="111"/>
      <c r="Q18" s="111"/>
    </row>
    <row r="19" spans="1:17" ht="21" customHeight="1" x14ac:dyDescent="0.2">
      <c r="A19" s="111"/>
      <c r="B19" s="111"/>
      <c r="C19" s="360" t="s">
        <v>581</v>
      </c>
      <c r="D19" s="372" t="s">
        <v>88</v>
      </c>
      <c r="E19" s="153">
        <f>S.23.01_EN!E19</f>
        <v>0</v>
      </c>
      <c r="F19" s="154">
        <f>S.23.01_EN!F19</f>
        <v>0</v>
      </c>
      <c r="G19" s="265"/>
      <c r="H19" s="265"/>
      <c r="I19" s="265"/>
      <c r="J19" s="130"/>
      <c r="K19" s="111"/>
      <c r="L19" s="111"/>
      <c r="M19" s="111"/>
      <c r="N19" s="111"/>
      <c r="O19" s="111"/>
      <c r="P19" s="111"/>
      <c r="Q19" s="111"/>
    </row>
    <row r="20" spans="1:17" x14ac:dyDescent="0.2">
      <c r="A20" s="111"/>
      <c r="B20" s="111"/>
      <c r="C20" s="144" t="s">
        <v>582</v>
      </c>
      <c r="D20" s="145"/>
      <c r="E20" s="158"/>
      <c r="F20" s="158"/>
      <c r="G20" s="158"/>
      <c r="H20" s="158"/>
      <c r="I20" s="158"/>
      <c r="J20" s="130"/>
      <c r="K20" s="111"/>
      <c r="L20" s="111"/>
      <c r="M20" s="111"/>
      <c r="N20" s="111"/>
      <c r="O20" s="111"/>
      <c r="P20" s="111"/>
      <c r="Q20" s="111"/>
    </row>
    <row r="21" spans="1:17" ht="22.5" x14ac:dyDescent="0.2">
      <c r="A21" s="111"/>
      <c r="B21" s="111"/>
      <c r="C21" s="360" t="s">
        <v>583</v>
      </c>
      <c r="D21" s="373" t="s">
        <v>90</v>
      </c>
      <c r="E21" s="153">
        <f>S.23.01_EN!E21</f>
        <v>0</v>
      </c>
      <c r="F21" s="154">
        <f>S.23.01_EN!F21</f>
        <v>0</v>
      </c>
      <c r="G21" s="154">
        <f>S.23.01_EN!G21</f>
        <v>0</v>
      </c>
      <c r="H21" s="154">
        <f>S.23.01_EN!H21</f>
        <v>0</v>
      </c>
      <c r="I21" s="265"/>
      <c r="J21" s="130"/>
      <c r="K21" s="111"/>
      <c r="L21" s="111"/>
      <c r="M21" s="111"/>
      <c r="N21" s="111"/>
      <c r="O21" s="111"/>
      <c r="P21" s="111"/>
      <c r="Q21" s="111"/>
    </row>
    <row r="22" spans="1:17" ht="12" thickBot="1" x14ac:dyDescent="0.25">
      <c r="A22" s="111"/>
      <c r="B22" s="111"/>
      <c r="C22" s="160" t="s">
        <v>584</v>
      </c>
      <c r="D22" s="374" t="s">
        <v>100</v>
      </c>
      <c r="E22" s="162">
        <f>S.23.01_EN!E22</f>
        <v>9903548</v>
      </c>
      <c r="F22" s="163">
        <f>S.23.01_EN!F22</f>
        <v>7505833</v>
      </c>
      <c r="G22" s="163">
        <f>S.23.01_EN!G22</f>
        <v>920147</v>
      </c>
      <c r="H22" s="163">
        <f>S.23.01_EN!H22</f>
        <v>1381416</v>
      </c>
      <c r="I22" s="163">
        <f>S.23.01_EN!I22</f>
        <v>96152</v>
      </c>
      <c r="J22" s="130"/>
      <c r="K22" s="111"/>
      <c r="L22" s="111"/>
      <c r="M22" s="111"/>
      <c r="N22" s="111"/>
      <c r="O22" s="111"/>
      <c r="P22" s="111"/>
      <c r="Q22" s="111"/>
    </row>
    <row r="23" spans="1:17" x14ac:dyDescent="0.2">
      <c r="A23" s="111"/>
      <c r="B23" s="111"/>
      <c r="C23" s="135"/>
      <c r="D23" s="130"/>
      <c r="E23" s="130"/>
      <c r="F23" s="130"/>
      <c r="G23" s="130"/>
      <c r="H23" s="130"/>
      <c r="I23" s="130"/>
      <c r="J23" s="130"/>
      <c r="K23" s="111"/>
      <c r="L23" s="111"/>
      <c r="M23" s="111"/>
      <c r="N23" s="111"/>
      <c r="O23" s="111"/>
      <c r="P23" s="111"/>
      <c r="Q23" s="111"/>
    </row>
    <row r="24" spans="1:17" x14ac:dyDescent="0.2">
      <c r="A24" s="111"/>
      <c r="B24" s="111"/>
      <c r="C24" s="135"/>
      <c r="D24" s="130"/>
      <c r="E24" s="130"/>
      <c r="F24" s="130"/>
      <c r="G24" s="130"/>
      <c r="H24" s="130"/>
      <c r="I24" s="130"/>
      <c r="J24" s="130"/>
      <c r="K24" s="111"/>
      <c r="L24" s="111"/>
      <c r="M24" s="111"/>
      <c r="N24" s="111"/>
      <c r="O24" s="111"/>
      <c r="P24" s="111"/>
      <c r="Q24" s="111"/>
    </row>
    <row r="25" spans="1:17" x14ac:dyDescent="0.2">
      <c r="A25" s="111"/>
      <c r="B25" s="111"/>
      <c r="C25" s="28" t="s">
        <v>661</v>
      </c>
      <c r="D25" s="130"/>
      <c r="E25" s="130"/>
      <c r="F25" s="130"/>
      <c r="G25" s="130"/>
      <c r="H25" s="130"/>
      <c r="I25" s="130"/>
      <c r="J25" s="130"/>
      <c r="K25" s="111"/>
      <c r="L25" s="111"/>
      <c r="M25" s="111"/>
      <c r="N25" s="111"/>
      <c r="O25" s="111"/>
      <c r="P25" s="111"/>
      <c r="Q25" s="111"/>
    </row>
    <row r="26" spans="1:17" x14ac:dyDescent="0.2">
      <c r="A26" s="111"/>
      <c r="B26" s="111"/>
      <c r="C26" s="135"/>
      <c r="D26" s="130"/>
      <c r="E26" s="130"/>
      <c r="F26" s="130"/>
      <c r="G26" s="130"/>
      <c r="H26" s="130"/>
      <c r="I26" s="130"/>
      <c r="J26" s="130"/>
      <c r="K26" s="111"/>
      <c r="L26" s="111"/>
      <c r="M26" s="111"/>
      <c r="N26" s="111"/>
      <c r="O26" s="111"/>
      <c r="P26" s="111"/>
      <c r="Q26" s="111"/>
    </row>
    <row r="27" spans="1:17" ht="32.1" customHeight="1" thickBot="1" x14ac:dyDescent="0.25">
      <c r="A27" s="111"/>
      <c r="B27" s="111"/>
      <c r="C27" s="112" t="e">
        <f>_entity&amp;CHAR(10)&amp;_asatdateFR&amp;CHAR(10)&amp;_multiplierFR</f>
        <v>#REF!</v>
      </c>
      <c r="D27" s="112"/>
      <c r="E27" s="32" t="s">
        <v>184</v>
      </c>
      <c r="F27" s="113" t="s">
        <v>604</v>
      </c>
      <c r="G27" s="113" t="s">
        <v>605</v>
      </c>
      <c r="H27" s="113" t="s">
        <v>606</v>
      </c>
      <c r="I27" s="113" t="s">
        <v>607</v>
      </c>
      <c r="J27" s="130"/>
      <c r="K27" s="111"/>
      <c r="L27" s="111"/>
      <c r="M27" s="111"/>
      <c r="N27" s="111"/>
      <c r="O27" s="111"/>
      <c r="P27" s="111"/>
      <c r="Q27" s="111"/>
    </row>
    <row r="28" spans="1:17" hidden="1" x14ac:dyDescent="0.2">
      <c r="A28" s="111"/>
      <c r="B28" s="111"/>
      <c r="C28" s="141"/>
      <c r="D28" s="164"/>
      <c r="E28" s="143" t="s">
        <v>189</v>
      </c>
      <c r="F28" s="143" t="s">
        <v>190</v>
      </c>
      <c r="G28" s="143" t="s">
        <v>191</v>
      </c>
      <c r="H28" s="143" t="s">
        <v>192</v>
      </c>
      <c r="I28" s="143" t="s">
        <v>193</v>
      </c>
      <c r="J28" s="130"/>
      <c r="K28" s="111"/>
      <c r="L28" s="111"/>
      <c r="M28" s="111"/>
      <c r="N28" s="111"/>
      <c r="O28" s="111"/>
      <c r="P28" s="111"/>
      <c r="Q28" s="111"/>
    </row>
    <row r="29" spans="1:17" ht="11.25" customHeight="1" x14ac:dyDescent="0.2">
      <c r="A29" s="111"/>
      <c r="B29" s="111"/>
      <c r="C29" s="144" t="s">
        <v>672</v>
      </c>
      <c r="D29" s="165"/>
      <c r="E29" s="146"/>
      <c r="F29" s="146"/>
      <c r="G29" s="146"/>
      <c r="H29" s="146"/>
      <c r="I29" s="146"/>
      <c r="J29" s="130"/>
      <c r="K29" s="111"/>
      <c r="L29" s="111"/>
      <c r="M29" s="111"/>
      <c r="N29" s="111"/>
      <c r="O29" s="111"/>
      <c r="P29" s="111"/>
      <c r="Q29" s="111"/>
    </row>
    <row r="30" spans="1:17" ht="11.25" customHeight="1" x14ac:dyDescent="0.2">
      <c r="A30" s="111"/>
      <c r="B30" s="111"/>
      <c r="C30" s="236" t="s">
        <v>663</v>
      </c>
      <c r="D30" s="237" t="s">
        <v>101</v>
      </c>
      <c r="E30" s="207">
        <f>S.23.01_EN!E30</f>
        <v>0</v>
      </c>
      <c r="F30" s="259"/>
      <c r="G30" s="259"/>
      <c r="H30" s="188">
        <f>S.23.01_EN!H30</f>
        <v>0</v>
      </c>
      <c r="I30" s="259"/>
      <c r="J30" s="130"/>
      <c r="K30" s="111"/>
      <c r="L30" s="111"/>
      <c r="M30" s="111"/>
      <c r="N30" s="111"/>
      <c r="O30" s="111"/>
      <c r="P30" s="111"/>
      <c r="Q30" s="111"/>
    </row>
    <row r="31" spans="1:17" ht="33.75" x14ac:dyDescent="0.2">
      <c r="A31" s="111"/>
      <c r="B31" s="111"/>
      <c r="C31" s="360" t="s">
        <v>664</v>
      </c>
      <c r="D31" s="152" t="s">
        <v>103</v>
      </c>
      <c r="E31" s="153">
        <f>S.23.01_EN!E31</f>
        <v>0</v>
      </c>
      <c r="F31" s="265"/>
      <c r="G31" s="265"/>
      <c r="H31" s="154">
        <f>S.23.01_EN!H31</f>
        <v>0</v>
      </c>
      <c r="I31" s="265"/>
      <c r="J31" s="130"/>
      <c r="K31" s="111"/>
      <c r="L31" s="111"/>
      <c r="M31" s="111"/>
      <c r="N31" s="111"/>
      <c r="O31" s="111"/>
      <c r="P31" s="111"/>
      <c r="Q31" s="111"/>
    </row>
    <row r="32" spans="1:17" ht="11.25" customHeight="1" x14ac:dyDescent="0.2">
      <c r="A32" s="111"/>
      <c r="B32" s="111"/>
      <c r="C32" s="360" t="s">
        <v>665</v>
      </c>
      <c r="D32" s="152" t="s">
        <v>105</v>
      </c>
      <c r="E32" s="153">
        <f>S.23.01_EN!E32</f>
        <v>0</v>
      </c>
      <c r="F32" s="265"/>
      <c r="G32" s="265"/>
      <c r="H32" s="154">
        <f>S.23.01_EN!H32</f>
        <v>0</v>
      </c>
      <c r="I32" s="154">
        <f>S.23.01_EN!I32</f>
        <v>0</v>
      </c>
      <c r="J32" s="130"/>
      <c r="K32" s="111"/>
      <c r="L32" s="111"/>
      <c r="M32" s="111"/>
      <c r="N32" s="111"/>
      <c r="O32" s="111"/>
      <c r="P32" s="111"/>
      <c r="Q32" s="111"/>
    </row>
    <row r="33" spans="1:17" ht="11.25" customHeight="1" x14ac:dyDescent="0.2">
      <c r="A33" s="111"/>
      <c r="B33" s="111"/>
      <c r="C33" s="360" t="s">
        <v>666</v>
      </c>
      <c r="D33" s="152" t="s">
        <v>111</v>
      </c>
      <c r="E33" s="358"/>
      <c r="F33" s="265"/>
      <c r="G33" s="265"/>
      <c r="H33" s="265"/>
      <c r="I33" s="265"/>
      <c r="J33" s="130"/>
      <c r="K33" s="111"/>
      <c r="L33" s="111"/>
      <c r="M33" s="111"/>
      <c r="N33" s="111"/>
      <c r="O33" s="111"/>
      <c r="P33" s="111"/>
      <c r="Q33" s="111"/>
    </row>
    <row r="34" spans="1:17" ht="22.5" x14ac:dyDescent="0.2">
      <c r="A34" s="111"/>
      <c r="B34" s="111"/>
      <c r="C34" s="360" t="s">
        <v>667</v>
      </c>
      <c r="D34" s="152" t="s">
        <v>109</v>
      </c>
      <c r="E34" s="153">
        <f>S.23.01_EN!E34</f>
        <v>0</v>
      </c>
      <c r="F34" s="265"/>
      <c r="G34" s="265"/>
      <c r="H34" s="154">
        <f>S.23.01_EN!H34</f>
        <v>0</v>
      </c>
      <c r="I34" s="265"/>
      <c r="J34" s="130"/>
      <c r="K34" s="111"/>
      <c r="L34" s="111"/>
      <c r="M34" s="111"/>
      <c r="N34" s="111"/>
      <c r="O34" s="111"/>
      <c r="P34" s="111"/>
      <c r="Q34" s="111"/>
    </row>
    <row r="35" spans="1:17" ht="22.5" x14ac:dyDescent="0.2">
      <c r="A35" s="111"/>
      <c r="B35" s="111"/>
      <c r="C35" s="360" t="s">
        <v>668</v>
      </c>
      <c r="D35" s="152" t="s">
        <v>111</v>
      </c>
      <c r="E35" s="153">
        <f>S.23.01_EN!E35</f>
        <v>0</v>
      </c>
      <c r="F35" s="265"/>
      <c r="G35" s="265"/>
      <c r="H35" s="154">
        <f>S.23.01_EN!H35</f>
        <v>0</v>
      </c>
      <c r="I35" s="265"/>
      <c r="J35" s="130"/>
      <c r="K35" s="111"/>
      <c r="L35" s="111"/>
      <c r="M35" s="111"/>
      <c r="N35" s="111"/>
      <c r="O35" s="111"/>
      <c r="P35" s="111"/>
      <c r="Q35" s="111"/>
    </row>
    <row r="36" spans="1:17" x14ac:dyDescent="0.2">
      <c r="A36" s="111"/>
      <c r="B36" s="111"/>
      <c r="C36" s="360" t="s">
        <v>669</v>
      </c>
      <c r="D36" s="152" t="s">
        <v>113</v>
      </c>
      <c r="E36" s="153">
        <f>S.23.01_EN!E36</f>
        <v>0</v>
      </c>
      <c r="F36" s="265"/>
      <c r="G36" s="265"/>
      <c r="H36" s="154">
        <f>S.23.01_EN!H36</f>
        <v>0</v>
      </c>
      <c r="I36" s="265"/>
      <c r="J36" s="130"/>
      <c r="K36" s="111"/>
      <c r="L36" s="111"/>
      <c r="M36" s="111"/>
      <c r="N36" s="111"/>
      <c r="O36" s="111"/>
      <c r="P36" s="111"/>
      <c r="Q36" s="111"/>
    </row>
    <row r="37" spans="1:17" ht="22.5" x14ac:dyDescent="0.2">
      <c r="A37" s="111"/>
      <c r="B37" s="111"/>
      <c r="C37" s="360" t="s">
        <v>670</v>
      </c>
      <c r="D37" s="152" t="s">
        <v>115</v>
      </c>
      <c r="E37" s="153">
        <f>S.23.01_EN!E37</f>
        <v>0</v>
      </c>
      <c r="F37" s="265"/>
      <c r="G37" s="265"/>
      <c r="H37" s="154">
        <f>S.23.01_EN!H37</f>
        <v>0</v>
      </c>
      <c r="I37" s="154">
        <f>S.23.01_EN!I37</f>
        <v>0</v>
      </c>
      <c r="J37" s="130"/>
      <c r="K37" s="111"/>
      <c r="L37" s="111"/>
      <c r="M37" s="111"/>
      <c r="N37" s="111"/>
      <c r="O37" s="111"/>
      <c r="P37" s="111"/>
      <c r="Q37" s="111"/>
    </row>
    <row r="38" spans="1:17" ht="11.25" customHeight="1" x14ac:dyDescent="0.2">
      <c r="A38" s="111"/>
      <c r="B38" s="111"/>
      <c r="C38" s="238" t="s">
        <v>671</v>
      </c>
      <c r="D38" s="239" t="s">
        <v>119</v>
      </c>
      <c r="E38" s="240">
        <f>S.23.01_EN!E38</f>
        <v>0</v>
      </c>
      <c r="F38" s="266"/>
      <c r="G38" s="266"/>
      <c r="H38" s="228">
        <f>S.23.01_EN!H38</f>
        <v>0</v>
      </c>
      <c r="I38" s="228">
        <f>S.23.01_EN!I38</f>
        <v>0</v>
      </c>
      <c r="J38" s="130"/>
      <c r="K38" s="111"/>
      <c r="L38" s="111"/>
      <c r="M38" s="111"/>
      <c r="N38" s="111"/>
      <c r="O38" s="111"/>
      <c r="P38" s="111"/>
      <c r="Q38" s="111"/>
    </row>
    <row r="39" spans="1:17" ht="11.25" customHeight="1" x14ac:dyDescent="0.2">
      <c r="A39" s="111"/>
      <c r="B39" s="111"/>
      <c r="C39" s="144" t="s">
        <v>585</v>
      </c>
      <c r="D39" s="168" t="s">
        <v>121</v>
      </c>
      <c r="E39" s="169">
        <f>S.23.01_EN!E39</f>
        <v>0</v>
      </c>
      <c r="F39" s="262"/>
      <c r="G39" s="262"/>
      <c r="H39" s="170">
        <f>S.23.01_EN!H39</f>
        <v>0</v>
      </c>
      <c r="I39" s="170">
        <f>S.23.01_EN!I39</f>
        <v>0</v>
      </c>
      <c r="J39" s="130"/>
      <c r="K39" s="111"/>
      <c r="L39" s="111"/>
      <c r="M39" s="111"/>
      <c r="N39" s="111"/>
      <c r="O39" s="111"/>
      <c r="P39" s="111"/>
      <c r="Q39" s="111"/>
    </row>
    <row r="40" spans="1:17" ht="11.25" customHeight="1" x14ac:dyDescent="0.2">
      <c r="A40" s="111"/>
      <c r="B40" s="111"/>
      <c r="C40" s="359" t="s">
        <v>586</v>
      </c>
      <c r="D40" s="241"/>
      <c r="E40" s="242"/>
      <c r="F40" s="243"/>
      <c r="G40" s="243"/>
      <c r="H40" s="243"/>
      <c r="I40" s="243"/>
      <c r="J40" s="130"/>
      <c r="K40" s="111"/>
      <c r="L40" s="111"/>
      <c r="M40" s="111"/>
      <c r="N40" s="111"/>
      <c r="O40" s="111"/>
      <c r="P40" s="111"/>
      <c r="Q40" s="111"/>
    </row>
    <row r="41" spans="1:17" ht="11.25" customHeight="1" x14ac:dyDescent="0.2">
      <c r="A41" s="111"/>
      <c r="B41" s="111"/>
      <c r="C41" s="236" t="s">
        <v>587</v>
      </c>
      <c r="D41" s="237" t="s">
        <v>127</v>
      </c>
      <c r="E41" s="207">
        <f>S.23.01_EN!E41</f>
        <v>9903548</v>
      </c>
      <c r="F41" s="188">
        <f>S.23.01_EN!F41</f>
        <v>7505833</v>
      </c>
      <c r="G41" s="188">
        <f>S.23.01_EN!G41</f>
        <v>920147</v>
      </c>
      <c r="H41" s="188">
        <f>S.23.01_EN!H41</f>
        <v>1381416</v>
      </c>
      <c r="I41" s="188">
        <f>S.23.01_EN!I41</f>
        <v>96152</v>
      </c>
      <c r="J41" s="130"/>
      <c r="K41" s="111"/>
      <c r="L41" s="111"/>
      <c r="M41" s="111"/>
      <c r="N41" s="111"/>
      <c r="O41" s="111"/>
      <c r="P41" s="111"/>
      <c r="Q41" s="111"/>
    </row>
    <row r="42" spans="1:17" ht="11.25" customHeight="1" x14ac:dyDescent="0.2">
      <c r="A42" s="111"/>
      <c r="B42" s="111"/>
      <c r="C42" s="360" t="s">
        <v>588</v>
      </c>
      <c r="D42" s="152" t="s">
        <v>128</v>
      </c>
      <c r="E42" s="153">
        <f>S.23.01_EN!E42</f>
        <v>9807396</v>
      </c>
      <c r="F42" s="154">
        <f>S.23.01_EN!F42</f>
        <v>7505833</v>
      </c>
      <c r="G42" s="154">
        <f>S.23.01_EN!G42</f>
        <v>920147</v>
      </c>
      <c r="H42" s="154">
        <f>S.23.01_EN!H42</f>
        <v>1381416</v>
      </c>
      <c r="I42" s="265"/>
      <c r="J42" s="130"/>
      <c r="K42" s="111"/>
      <c r="L42" s="111"/>
      <c r="M42" s="111"/>
      <c r="N42" s="111"/>
      <c r="O42" s="111"/>
      <c r="P42" s="111"/>
      <c r="Q42" s="111"/>
    </row>
    <row r="43" spans="1:17" x14ac:dyDescent="0.2">
      <c r="A43" s="111"/>
      <c r="B43" s="111"/>
      <c r="C43" s="360" t="s">
        <v>589</v>
      </c>
      <c r="D43" s="152" t="s">
        <v>132</v>
      </c>
      <c r="E43" s="153">
        <f>S.23.01_EN!E43</f>
        <v>9903548</v>
      </c>
      <c r="F43" s="154">
        <f>S.23.01_EN!F43</f>
        <v>7505833</v>
      </c>
      <c r="G43" s="154">
        <f>S.23.01_EN!G43</f>
        <v>920147</v>
      </c>
      <c r="H43" s="154">
        <f>S.23.01_EN!H43</f>
        <v>1381416</v>
      </c>
      <c r="I43" s="154">
        <f>S.23.01_EN!I43</f>
        <v>96152</v>
      </c>
      <c r="J43" s="130"/>
      <c r="K43" s="111"/>
      <c r="L43" s="111"/>
      <c r="M43" s="111"/>
      <c r="N43" s="111"/>
      <c r="O43" s="111"/>
      <c r="P43" s="111"/>
      <c r="Q43" s="111"/>
    </row>
    <row r="44" spans="1:17" ht="11.25" customHeight="1" x14ac:dyDescent="0.2">
      <c r="A44" s="111"/>
      <c r="B44" s="111"/>
      <c r="C44" s="172" t="s">
        <v>590</v>
      </c>
      <c r="D44" s="152" t="s">
        <v>134</v>
      </c>
      <c r="E44" s="153">
        <f>S.23.01_EN!E44</f>
        <v>8650875</v>
      </c>
      <c r="F44" s="154">
        <f>S.23.01_EN!F44</f>
        <v>7505833</v>
      </c>
      <c r="G44" s="154">
        <f>S.23.01_EN!G44</f>
        <v>920147</v>
      </c>
      <c r="H44" s="154">
        <f>S.23.01_EN!H44</f>
        <v>224895</v>
      </c>
      <c r="I44" s="265"/>
      <c r="J44" s="130"/>
      <c r="K44" s="111"/>
      <c r="L44" s="111"/>
      <c r="M44" s="111"/>
      <c r="N44" s="111"/>
      <c r="O44" s="111"/>
      <c r="P44" s="111"/>
      <c r="Q44" s="111"/>
    </row>
    <row r="45" spans="1:17" x14ac:dyDescent="0.2">
      <c r="A45" s="111"/>
      <c r="B45" s="111"/>
      <c r="C45" s="172" t="s">
        <v>591</v>
      </c>
      <c r="D45" s="152" t="s">
        <v>137</v>
      </c>
      <c r="E45" s="153">
        <f>S.23.01_EN!E45</f>
        <v>4497899</v>
      </c>
      <c r="F45" s="265"/>
      <c r="G45" s="265"/>
      <c r="H45" s="265"/>
      <c r="I45" s="265"/>
      <c r="J45" s="130"/>
      <c r="K45" s="111"/>
      <c r="L45" s="111"/>
      <c r="M45" s="111"/>
      <c r="N45" s="111"/>
      <c r="O45" s="111"/>
      <c r="P45" s="111"/>
      <c r="Q45" s="111"/>
    </row>
    <row r="46" spans="1:17" x14ac:dyDescent="0.2">
      <c r="A46" s="111"/>
      <c r="B46" s="111"/>
      <c r="C46" s="244" t="s">
        <v>592</v>
      </c>
      <c r="D46" s="239" t="s">
        <v>139</v>
      </c>
      <c r="E46" s="240">
        <f>S.23.01_EN!E46</f>
        <v>1124475</v>
      </c>
      <c r="F46" s="265"/>
      <c r="G46" s="265"/>
      <c r="H46" s="265"/>
      <c r="I46" s="265"/>
      <c r="J46" s="130"/>
      <c r="K46" s="111"/>
      <c r="L46" s="111"/>
      <c r="M46" s="111"/>
      <c r="N46" s="111"/>
      <c r="O46" s="111"/>
      <c r="P46" s="111"/>
      <c r="Q46" s="111"/>
    </row>
    <row r="47" spans="1:17" x14ac:dyDescent="0.2">
      <c r="A47" s="111"/>
      <c r="B47" s="111"/>
      <c r="C47" s="144" t="s">
        <v>593</v>
      </c>
      <c r="D47" s="168" t="s">
        <v>141</v>
      </c>
      <c r="E47" s="173">
        <f>S.23.01_EN!E47</f>
        <v>2.2018</v>
      </c>
      <c r="F47" s="262"/>
      <c r="G47" s="262"/>
      <c r="H47" s="262"/>
      <c r="I47" s="262"/>
      <c r="J47" s="130"/>
      <c r="K47" s="111"/>
      <c r="L47" s="111"/>
      <c r="M47" s="111"/>
      <c r="N47" s="111"/>
      <c r="O47" s="111"/>
      <c r="P47" s="111"/>
      <c r="Q47" s="111"/>
    </row>
    <row r="48" spans="1:17" ht="12" customHeight="1" thickBot="1" x14ac:dyDescent="0.25">
      <c r="A48" s="111"/>
      <c r="B48" s="111"/>
      <c r="C48" s="160" t="s">
        <v>594</v>
      </c>
      <c r="D48" s="174" t="s">
        <v>143</v>
      </c>
      <c r="E48" s="175">
        <f>S.23.01_EN!E48</f>
        <v>7.6932999999999998</v>
      </c>
      <c r="F48" s="263"/>
      <c r="G48" s="263"/>
      <c r="H48" s="263"/>
      <c r="I48" s="263"/>
      <c r="J48" s="130"/>
      <c r="K48" s="111"/>
      <c r="L48" s="111"/>
      <c r="M48" s="111"/>
      <c r="N48" s="111"/>
      <c r="O48" s="111"/>
      <c r="P48" s="111"/>
      <c r="Q48" s="111"/>
    </row>
    <row r="49" spans="1:17" x14ac:dyDescent="0.2">
      <c r="A49" s="111"/>
      <c r="B49" s="111"/>
      <c r="C49" s="135"/>
      <c r="D49" s="130"/>
      <c r="E49" s="130"/>
      <c r="F49" s="130"/>
      <c r="G49" s="130"/>
      <c r="H49" s="130"/>
      <c r="I49" s="130"/>
      <c r="J49" s="130"/>
      <c r="K49" s="111"/>
      <c r="L49" s="111"/>
      <c r="M49" s="111"/>
      <c r="N49" s="111"/>
      <c r="O49" s="111"/>
      <c r="P49" s="111"/>
      <c r="Q49" s="111"/>
    </row>
    <row r="50" spans="1:17" x14ac:dyDescent="0.2">
      <c r="A50" s="111"/>
      <c r="B50" s="111"/>
      <c r="C50" s="135"/>
      <c r="D50" s="130"/>
      <c r="E50" s="130"/>
      <c r="F50" s="130"/>
      <c r="G50" s="130"/>
      <c r="H50" s="130"/>
      <c r="I50" s="130"/>
      <c r="J50" s="130"/>
      <c r="K50" s="111"/>
      <c r="L50" s="111"/>
      <c r="M50" s="111"/>
      <c r="N50" s="111"/>
      <c r="O50" s="111"/>
      <c r="P50" s="111"/>
      <c r="Q50" s="111"/>
    </row>
    <row r="51" spans="1:17" x14ac:dyDescent="0.2">
      <c r="A51" s="111"/>
      <c r="B51" s="111"/>
      <c r="C51" s="135"/>
      <c r="D51" s="130"/>
      <c r="E51" s="130"/>
      <c r="F51" s="130"/>
      <c r="G51" s="130"/>
      <c r="H51" s="130"/>
      <c r="I51" s="130"/>
      <c r="J51" s="130"/>
      <c r="K51" s="111"/>
      <c r="L51" s="111"/>
      <c r="M51" s="111"/>
      <c r="N51" s="111"/>
      <c r="O51" s="111"/>
      <c r="P51" s="111"/>
      <c r="Q51" s="111"/>
    </row>
    <row r="52" spans="1:17" x14ac:dyDescent="0.2">
      <c r="A52" s="111"/>
      <c r="B52" s="111"/>
      <c r="C52" s="28" t="s">
        <v>662</v>
      </c>
      <c r="D52" s="130"/>
      <c r="E52" s="130"/>
      <c r="F52" s="130"/>
      <c r="G52" s="130"/>
      <c r="H52" s="130"/>
      <c r="I52" s="130"/>
      <c r="J52" s="130"/>
      <c r="K52" s="111"/>
      <c r="L52" s="111"/>
      <c r="M52" s="111"/>
      <c r="N52" s="111"/>
      <c r="O52" s="111"/>
      <c r="P52" s="111"/>
      <c r="Q52" s="111"/>
    </row>
    <row r="53" spans="1:17" x14ac:dyDescent="0.2">
      <c r="A53" s="111"/>
      <c r="B53" s="111"/>
      <c r="C53" s="135"/>
      <c r="D53" s="130"/>
      <c r="E53" s="130"/>
      <c r="F53" s="130"/>
      <c r="G53" s="130"/>
      <c r="H53" s="130"/>
      <c r="I53" s="130"/>
      <c r="J53" s="130"/>
      <c r="K53" s="111"/>
      <c r="L53" s="111"/>
      <c r="M53" s="111"/>
      <c r="N53" s="111"/>
      <c r="O53" s="111"/>
      <c r="P53" s="111"/>
      <c r="Q53" s="111"/>
    </row>
    <row r="54" spans="1:17" ht="32.1" customHeight="1" thickBot="1" x14ac:dyDescent="0.25">
      <c r="A54" s="111"/>
      <c r="B54" s="111"/>
      <c r="C54" s="112" t="e">
        <f>_entity&amp;CHAR(10)&amp;_asatdateFR&amp;CHAR(10)&amp;_multiplierFR</f>
        <v>#REF!</v>
      </c>
      <c r="D54" s="112"/>
      <c r="E54" s="32" t="s">
        <v>184</v>
      </c>
      <c r="F54" s="130"/>
      <c r="G54" s="130"/>
      <c r="H54" s="130"/>
      <c r="I54" s="130"/>
      <c r="J54" s="130"/>
      <c r="K54" s="111"/>
      <c r="L54" s="111"/>
      <c r="M54" s="111"/>
      <c r="N54" s="111"/>
      <c r="O54" s="111"/>
      <c r="P54" s="111"/>
      <c r="Q54" s="111"/>
    </row>
    <row r="55" spans="1:17" hidden="1" x14ac:dyDescent="0.2">
      <c r="A55" s="111"/>
      <c r="B55" s="111"/>
      <c r="C55" s="141"/>
      <c r="D55" s="142"/>
      <c r="E55" s="143" t="s">
        <v>222</v>
      </c>
      <c r="F55" s="130"/>
      <c r="G55" s="130"/>
      <c r="H55" s="130"/>
      <c r="I55" s="130"/>
      <c r="J55" s="130"/>
      <c r="K55" s="111"/>
      <c r="L55" s="111"/>
      <c r="M55" s="111"/>
      <c r="N55" s="111"/>
      <c r="O55" s="111"/>
      <c r="P55" s="111"/>
      <c r="Q55" s="111"/>
    </row>
    <row r="56" spans="1:17" ht="12" customHeight="1" x14ac:dyDescent="0.2">
      <c r="A56" s="111"/>
      <c r="B56" s="111"/>
      <c r="C56" s="144" t="s">
        <v>577</v>
      </c>
      <c r="D56" s="145"/>
      <c r="E56" s="158"/>
      <c r="F56" s="130"/>
      <c r="G56" s="130"/>
      <c r="H56" s="130"/>
      <c r="I56" s="130"/>
      <c r="J56" s="130"/>
      <c r="K56" s="111"/>
      <c r="L56" s="111"/>
      <c r="M56" s="111"/>
      <c r="N56" s="111"/>
      <c r="O56" s="111"/>
      <c r="P56" s="111"/>
      <c r="Q56" s="111"/>
    </row>
    <row r="57" spans="1:17" ht="11.25" customHeight="1" x14ac:dyDescent="0.2">
      <c r="A57" s="111"/>
      <c r="B57" s="111"/>
      <c r="C57" s="349" t="s">
        <v>595</v>
      </c>
      <c r="D57" s="159" t="s">
        <v>149</v>
      </c>
      <c r="E57" s="156">
        <f>S.23.01_EN!E57</f>
        <v>8159898</v>
      </c>
      <c r="F57" s="130"/>
      <c r="G57" s="130"/>
      <c r="H57" s="130"/>
      <c r="I57" s="130"/>
      <c r="J57" s="130"/>
      <c r="K57" s="111"/>
      <c r="L57" s="111"/>
      <c r="M57" s="111"/>
      <c r="N57" s="111"/>
      <c r="O57" s="111"/>
      <c r="P57" s="111"/>
      <c r="Q57" s="111"/>
    </row>
    <row r="58" spans="1:17" ht="11.25" customHeight="1" x14ac:dyDescent="0.2">
      <c r="A58" s="111"/>
      <c r="B58" s="111"/>
      <c r="C58" s="349" t="s">
        <v>596</v>
      </c>
      <c r="D58" s="159" t="s">
        <v>150</v>
      </c>
      <c r="E58" s="156">
        <f>S.23.01_EN!E58</f>
        <v>252117</v>
      </c>
      <c r="F58" s="130"/>
      <c r="G58" s="130"/>
      <c r="H58" s="130"/>
      <c r="I58" s="130"/>
      <c r="J58" s="130"/>
      <c r="K58" s="111"/>
      <c r="L58" s="111"/>
      <c r="M58" s="111"/>
      <c r="N58" s="111"/>
      <c r="O58" s="111"/>
      <c r="P58" s="111"/>
      <c r="Q58" s="111"/>
    </row>
    <row r="59" spans="1:17" ht="11.25" customHeight="1" x14ac:dyDescent="0.2">
      <c r="A59" s="111"/>
      <c r="B59" s="111"/>
      <c r="C59" s="349" t="s">
        <v>597</v>
      </c>
      <c r="D59" s="159" t="s">
        <v>151</v>
      </c>
      <c r="E59" s="156">
        <f>S.23.01_EN!E59</f>
        <v>305797</v>
      </c>
      <c r="F59" s="130"/>
      <c r="G59" s="130"/>
      <c r="H59" s="130"/>
      <c r="I59" s="130"/>
      <c r="J59" s="130"/>
      <c r="K59" s="111"/>
      <c r="L59" s="111"/>
      <c r="M59" s="111"/>
      <c r="N59" s="111"/>
      <c r="O59" s="111"/>
      <c r="P59" s="111"/>
      <c r="Q59" s="111"/>
    </row>
    <row r="60" spans="1:17" ht="11.25" customHeight="1" x14ac:dyDescent="0.2">
      <c r="A60" s="111"/>
      <c r="B60" s="111"/>
      <c r="C60" s="349" t="s">
        <v>598</v>
      </c>
      <c r="D60" s="159" t="s">
        <v>153</v>
      </c>
      <c r="E60" s="156">
        <f>S.23.01_EN!E60</f>
        <v>2416275</v>
      </c>
      <c r="F60" s="130"/>
      <c r="G60" s="130"/>
      <c r="H60" s="130"/>
      <c r="I60" s="130"/>
      <c r="J60" s="130"/>
      <c r="K60" s="111"/>
      <c r="L60" s="111"/>
      <c r="M60" s="111"/>
      <c r="N60" s="111"/>
      <c r="O60" s="111"/>
      <c r="P60" s="111"/>
      <c r="Q60" s="111"/>
    </row>
    <row r="61" spans="1:17" ht="20.100000000000001" customHeight="1" x14ac:dyDescent="0.2">
      <c r="A61" s="111"/>
      <c r="B61" s="111"/>
      <c r="C61" s="349" t="s">
        <v>599</v>
      </c>
      <c r="D61" s="159" t="s">
        <v>155</v>
      </c>
      <c r="E61" s="156">
        <f>S.23.01_EN!E61</f>
        <v>0</v>
      </c>
      <c r="F61" s="130"/>
      <c r="G61" s="130"/>
      <c r="H61" s="130"/>
      <c r="I61" s="130"/>
      <c r="J61" s="130"/>
      <c r="K61" s="111"/>
      <c r="L61" s="111"/>
      <c r="M61" s="111"/>
      <c r="N61" s="111"/>
      <c r="O61" s="111"/>
      <c r="P61" s="111"/>
      <c r="Q61" s="111"/>
    </row>
    <row r="62" spans="1:17" x14ac:dyDescent="0.2">
      <c r="A62" s="111"/>
      <c r="B62" s="111"/>
      <c r="C62" s="177" t="s">
        <v>577</v>
      </c>
      <c r="D62" s="178" t="s">
        <v>159</v>
      </c>
      <c r="E62" s="167">
        <f>S.23.01_EN!E62</f>
        <v>5185709</v>
      </c>
      <c r="F62" s="130"/>
      <c r="G62" s="130"/>
      <c r="H62" s="130"/>
      <c r="I62" s="130"/>
      <c r="J62" s="130"/>
      <c r="K62" s="111"/>
      <c r="L62" s="111"/>
      <c r="M62" s="111"/>
      <c r="N62" s="111"/>
      <c r="O62" s="111"/>
      <c r="P62" s="111"/>
      <c r="Q62" s="111"/>
    </row>
    <row r="63" spans="1:17" x14ac:dyDescent="0.2">
      <c r="A63" s="111"/>
      <c r="B63" s="111"/>
      <c r="C63" s="144" t="s">
        <v>600</v>
      </c>
      <c r="D63" s="179"/>
      <c r="E63" s="170"/>
      <c r="F63" s="130"/>
      <c r="G63" s="130"/>
      <c r="H63" s="130"/>
      <c r="I63" s="130"/>
      <c r="J63" s="130"/>
      <c r="K63" s="111"/>
      <c r="L63" s="111"/>
      <c r="M63" s="111"/>
      <c r="N63" s="111"/>
      <c r="O63" s="111"/>
      <c r="P63" s="111"/>
      <c r="Q63" s="111"/>
    </row>
    <row r="64" spans="1:17" ht="11.25" customHeight="1" x14ac:dyDescent="0.2">
      <c r="A64" s="111"/>
      <c r="B64" s="111"/>
      <c r="C64" s="147" t="s">
        <v>601</v>
      </c>
      <c r="D64" s="180" t="s">
        <v>161</v>
      </c>
      <c r="E64" s="181">
        <f>S.23.01_EN!E64</f>
        <v>13308</v>
      </c>
      <c r="F64" s="130"/>
      <c r="G64" s="130"/>
      <c r="H64" s="130"/>
      <c r="I64" s="130"/>
      <c r="J64" s="130"/>
      <c r="K64" s="111"/>
      <c r="L64" s="111"/>
      <c r="M64" s="111"/>
      <c r="N64" s="111"/>
      <c r="O64" s="111"/>
      <c r="P64" s="111"/>
      <c r="Q64" s="111"/>
    </row>
    <row r="65" spans="1:15" ht="11.25" customHeight="1" x14ac:dyDescent="0.2">
      <c r="A65" s="111"/>
      <c r="B65" s="111"/>
      <c r="C65" s="166" t="s">
        <v>602</v>
      </c>
      <c r="D65" s="178" t="s">
        <v>163</v>
      </c>
      <c r="E65" s="182">
        <f>S.23.01_EN!E65</f>
        <v>35103</v>
      </c>
      <c r="F65" s="130"/>
      <c r="G65" s="130"/>
      <c r="H65" s="130"/>
      <c r="I65" s="130"/>
      <c r="J65" s="130"/>
      <c r="K65" s="111"/>
      <c r="L65" s="111"/>
      <c r="M65" s="111"/>
      <c r="N65" s="111"/>
      <c r="O65" s="111"/>
    </row>
    <row r="66" spans="1:15" ht="12" customHeight="1" thickBot="1" x14ac:dyDescent="0.25">
      <c r="A66" s="111"/>
      <c r="B66" s="111"/>
      <c r="C66" s="160" t="s">
        <v>603</v>
      </c>
      <c r="D66" s="161" t="s">
        <v>164</v>
      </c>
      <c r="E66" s="162">
        <f>S.23.01_EN!E66</f>
        <v>48411</v>
      </c>
      <c r="F66" s="130"/>
      <c r="G66" s="130"/>
      <c r="H66" s="130"/>
      <c r="I66" s="130"/>
      <c r="J66" s="130"/>
      <c r="K66" s="111"/>
      <c r="L66" s="111"/>
      <c r="M66" s="111"/>
      <c r="N66" s="111"/>
      <c r="O66" s="111"/>
    </row>
    <row r="67" spans="1:15" x14ac:dyDescent="0.2">
      <c r="A67" s="111"/>
      <c r="B67" s="111"/>
      <c r="C67" s="135"/>
      <c r="D67" s="130"/>
      <c r="E67" s="130"/>
      <c r="F67" s="130"/>
      <c r="G67" s="130"/>
      <c r="H67" s="130"/>
      <c r="I67" s="130"/>
      <c r="J67" s="130"/>
      <c r="K67" s="111"/>
      <c r="L67" s="111"/>
      <c r="M67" s="111"/>
      <c r="N67" s="111"/>
      <c r="O67" s="111"/>
    </row>
    <row r="68" spans="1:15" x14ac:dyDescent="0.2">
      <c r="A68" s="111"/>
      <c r="B68" s="111"/>
      <c r="C68" s="135"/>
      <c r="D68" s="130"/>
      <c r="E68" s="130"/>
      <c r="F68" s="130"/>
      <c r="G68" s="130"/>
      <c r="H68" s="130"/>
      <c r="I68" s="130"/>
      <c r="J68" s="130"/>
      <c r="K68" s="111"/>
      <c r="L68" s="111"/>
      <c r="M68" s="111"/>
      <c r="N68" s="111"/>
      <c r="O68" s="111"/>
    </row>
  </sheetData>
  <customSheetViews>
    <customSheetView guid="{48D17912-7AA6-446B-8282-2706EDDFDC3E}" hiddenRows="1" hiddenColumns="1" state="hidden">
      <pane xSplit="3" ySplit="4" topLeftCell="E47" activePane="bottomRight" state="frozen"/>
      <selection pane="bottomRight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4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31" sqref="L31"/>
    </sheetView>
  </sheetViews>
  <sheetFormatPr defaultColWidth="11.1640625" defaultRowHeight="11.25" x14ac:dyDescent="0.2"/>
  <cols>
    <col min="1" max="1" width="11.5" style="3" customWidth="1"/>
    <col min="2" max="2" width="2" style="324" customWidth="1"/>
    <col min="3" max="3" width="47" style="325" customWidth="1"/>
    <col min="4" max="4" width="36" style="326" customWidth="1"/>
    <col min="5" max="5" width="16.83203125" style="326" customWidth="1"/>
    <col min="6" max="16384" width="11.1640625" style="3"/>
  </cols>
  <sheetData>
    <row r="1" spans="1:8" ht="12" thickBot="1" x14ac:dyDescent="0.25">
      <c r="A1" s="317" t="s">
        <v>49</v>
      </c>
      <c r="B1" s="132"/>
      <c r="C1" s="135"/>
      <c r="D1" s="130"/>
      <c r="E1" s="130"/>
      <c r="F1" s="132"/>
      <c r="G1" s="132"/>
      <c r="H1" s="132"/>
    </row>
    <row r="2" spans="1:8" x14ac:dyDescent="0.2">
      <c r="A2" s="130"/>
      <c r="B2" s="130"/>
      <c r="C2" s="28"/>
      <c r="D2" s="130"/>
      <c r="E2" s="130"/>
      <c r="F2" s="130"/>
      <c r="G2" s="130"/>
      <c r="H2" s="130"/>
    </row>
    <row r="3" spans="1:8" x14ac:dyDescent="0.2">
      <c r="A3" s="130"/>
      <c r="B3" s="130"/>
      <c r="C3" s="431" t="s">
        <v>794</v>
      </c>
      <c r="D3" s="431"/>
      <c r="E3" s="431"/>
      <c r="F3" s="130"/>
      <c r="G3" s="130"/>
      <c r="H3" s="130"/>
    </row>
    <row r="4" spans="1:8" x14ac:dyDescent="0.2">
      <c r="A4" s="130"/>
      <c r="B4" s="130"/>
      <c r="C4" s="361"/>
      <c r="D4" s="361"/>
      <c r="E4" s="361"/>
      <c r="F4" s="130"/>
      <c r="G4" s="130"/>
      <c r="H4" s="130"/>
    </row>
    <row r="5" spans="1:8" ht="32.1" customHeight="1" thickBot="1" x14ac:dyDescent="0.25">
      <c r="A5" s="130"/>
      <c r="B5" s="130"/>
      <c r="C5" s="343" t="s">
        <v>782</v>
      </c>
      <c r="D5" s="337"/>
      <c r="E5" s="337"/>
      <c r="F5" s="130"/>
      <c r="G5" s="130"/>
      <c r="H5" s="130"/>
    </row>
    <row r="6" spans="1:8" ht="32.1" customHeight="1" x14ac:dyDescent="0.2">
      <c r="A6" s="130"/>
      <c r="B6" s="130"/>
      <c r="C6" s="342"/>
      <c r="D6" s="363"/>
      <c r="E6" s="342"/>
      <c r="F6" s="130"/>
      <c r="G6" s="130"/>
      <c r="H6" s="130"/>
    </row>
    <row r="7" spans="1:8" hidden="1" x14ac:dyDescent="0.2">
      <c r="A7" s="130"/>
      <c r="B7" s="130"/>
      <c r="C7" s="341"/>
      <c r="D7" s="341"/>
      <c r="E7" s="341"/>
      <c r="F7" s="130"/>
      <c r="G7" s="130"/>
      <c r="H7" s="130"/>
    </row>
    <row r="8" spans="1:8" ht="22.5" x14ac:dyDescent="0.2">
      <c r="A8" s="130"/>
      <c r="B8" s="130"/>
      <c r="C8" s="379" t="s">
        <v>800</v>
      </c>
      <c r="D8" s="389"/>
      <c r="E8" s="390"/>
      <c r="F8" s="130"/>
      <c r="G8" s="130"/>
      <c r="H8" s="130"/>
    </row>
    <row r="9" spans="1:8" x14ac:dyDescent="0.2">
      <c r="A9" s="130"/>
      <c r="B9" s="130"/>
      <c r="C9" s="381"/>
      <c r="D9" s="382"/>
      <c r="E9" s="327"/>
      <c r="F9" s="130"/>
      <c r="G9" s="130"/>
      <c r="H9" s="130"/>
    </row>
    <row r="10" spans="1:8" x14ac:dyDescent="0.2">
      <c r="A10" s="130"/>
      <c r="B10" s="130"/>
      <c r="C10" s="381"/>
      <c r="D10" s="382"/>
      <c r="E10" s="327"/>
      <c r="F10" s="130"/>
      <c r="G10" s="130"/>
      <c r="H10" s="130"/>
    </row>
    <row r="11" spans="1:8" x14ac:dyDescent="0.2">
      <c r="A11" s="130"/>
      <c r="B11" s="130"/>
      <c r="C11" s="381"/>
      <c r="D11" s="382"/>
      <c r="E11" s="327"/>
      <c r="F11" s="130"/>
      <c r="G11" s="130"/>
      <c r="H11" s="130"/>
    </row>
    <row r="12" spans="1:8" x14ac:dyDescent="0.2">
      <c r="A12" s="130"/>
      <c r="B12" s="130"/>
      <c r="C12" s="381"/>
      <c r="D12" s="382"/>
      <c r="E12" s="327"/>
      <c r="F12" s="130"/>
      <c r="G12" s="130"/>
      <c r="H12" s="130"/>
    </row>
    <row r="13" spans="1:8" x14ac:dyDescent="0.2">
      <c r="A13" s="130"/>
      <c r="B13" s="130"/>
      <c r="C13" s="381"/>
      <c r="D13" s="382"/>
      <c r="E13" s="327"/>
      <c r="F13" s="130"/>
      <c r="G13" s="130"/>
      <c r="H13" s="130"/>
    </row>
    <row r="14" spans="1:8" x14ac:dyDescent="0.2">
      <c r="A14" s="130"/>
      <c r="B14" s="130"/>
      <c r="C14" s="381"/>
      <c r="D14" s="382"/>
      <c r="E14" s="327"/>
      <c r="F14" s="130"/>
      <c r="G14" s="130"/>
      <c r="H14" s="130"/>
    </row>
    <row r="15" spans="1:8" x14ac:dyDescent="0.2">
      <c r="A15" s="130"/>
      <c r="B15" s="130"/>
      <c r="C15" s="381"/>
      <c r="D15" s="382"/>
      <c r="E15" s="327"/>
      <c r="F15" s="130"/>
      <c r="G15" s="130"/>
      <c r="H15" s="130"/>
    </row>
    <row r="16" spans="1:8" x14ac:dyDescent="0.2">
      <c r="A16" s="130"/>
      <c r="B16" s="130"/>
      <c r="C16" s="381"/>
      <c r="D16" s="382"/>
      <c r="E16" s="327"/>
      <c r="F16" s="130"/>
      <c r="G16" s="130"/>
      <c r="H16" s="130"/>
    </row>
    <row r="17" spans="1:8" x14ac:dyDescent="0.2">
      <c r="A17" s="130"/>
      <c r="B17" s="130"/>
      <c r="C17" s="381"/>
      <c r="D17" s="382"/>
      <c r="E17" s="327"/>
      <c r="F17" s="130"/>
      <c r="G17" s="130"/>
      <c r="H17" s="130"/>
    </row>
    <row r="18" spans="1:8" ht="12" thickBot="1" x14ac:dyDescent="0.25">
      <c r="A18" s="130"/>
      <c r="B18" s="130"/>
      <c r="C18" s="334"/>
      <c r="D18" s="362"/>
      <c r="E18" s="328"/>
      <c r="F18" s="130"/>
      <c r="G18" s="130"/>
      <c r="H18" s="130"/>
    </row>
    <row r="19" spans="1:8" x14ac:dyDescent="0.2">
      <c r="A19" s="130"/>
      <c r="B19" s="130"/>
      <c r="C19" s="130"/>
      <c r="D19" s="130"/>
      <c r="E19" s="335"/>
      <c r="F19" s="130"/>
      <c r="G19" s="130"/>
      <c r="H19" s="130"/>
    </row>
    <row r="20" spans="1:8" hidden="1" x14ac:dyDescent="0.2">
      <c r="A20" s="130"/>
      <c r="B20" s="130"/>
      <c r="C20" s="144"/>
      <c r="D20" s="145"/>
      <c r="E20" s="336"/>
      <c r="F20" s="130"/>
      <c r="G20" s="130"/>
      <c r="H20" s="130"/>
    </row>
    <row r="21" spans="1:8" ht="11.25" customHeight="1" x14ac:dyDescent="0.2">
      <c r="A21" s="130"/>
      <c r="B21" s="130"/>
      <c r="C21" s="433"/>
      <c r="D21" s="433"/>
      <c r="E21" s="330"/>
      <c r="F21" s="130"/>
      <c r="G21" s="130"/>
      <c r="H21" s="130"/>
    </row>
    <row r="22" spans="1:8" x14ac:dyDescent="0.2">
      <c r="A22" s="130"/>
      <c r="B22" s="391" t="s">
        <v>68</v>
      </c>
      <c r="C22" s="429"/>
      <c r="D22" s="429"/>
      <c r="E22" s="327"/>
      <c r="F22" s="130"/>
      <c r="G22" s="130"/>
      <c r="H22" s="130"/>
    </row>
    <row r="23" spans="1:8" x14ac:dyDescent="0.2">
      <c r="A23" s="130"/>
      <c r="B23" s="391" t="s">
        <v>58</v>
      </c>
      <c r="C23" s="429"/>
      <c r="D23" s="429"/>
      <c r="E23" s="327"/>
      <c r="F23" s="130"/>
      <c r="G23" s="130"/>
      <c r="H23" s="130"/>
    </row>
    <row r="24" spans="1:8" ht="19.5" customHeight="1" x14ac:dyDescent="0.2">
      <c r="A24" s="130"/>
      <c r="B24" s="391" t="s">
        <v>76</v>
      </c>
      <c r="C24" s="429"/>
      <c r="D24" s="429"/>
      <c r="E24" s="327"/>
      <c r="F24" s="130"/>
      <c r="G24" s="130"/>
      <c r="H24" s="130"/>
    </row>
    <row r="25" spans="1:8" ht="11.25" customHeight="1" x14ac:dyDescent="0.2">
      <c r="A25" s="130"/>
      <c r="B25" s="391" t="s">
        <v>84</v>
      </c>
      <c r="C25" s="432"/>
      <c r="D25" s="432"/>
      <c r="E25" s="327"/>
      <c r="F25" s="130"/>
      <c r="G25" s="130"/>
      <c r="H25" s="130"/>
    </row>
    <row r="26" spans="1:8" x14ac:dyDescent="0.2">
      <c r="A26" s="130"/>
      <c r="B26" s="391" t="s">
        <v>86</v>
      </c>
      <c r="C26" s="429"/>
      <c r="D26" s="429"/>
      <c r="E26" s="327"/>
      <c r="F26" s="130"/>
      <c r="G26" s="130"/>
      <c r="H26" s="130"/>
    </row>
    <row r="27" spans="1:8" x14ac:dyDescent="0.2">
      <c r="A27" s="130"/>
      <c r="B27" s="391" t="s">
        <v>88</v>
      </c>
      <c r="C27" s="432"/>
      <c r="D27" s="432"/>
      <c r="E27" s="327"/>
      <c r="F27" s="130"/>
      <c r="G27" s="130"/>
      <c r="H27" s="130"/>
    </row>
    <row r="28" spans="1:8" x14ac:dyDescent="0.2">
      <c r="A28" s="130"/>
      <c r="B28" s="391"/>
      <c r="C28" s="432"/>
      <c r="D28" s="432"/>
      <c r="E28" s="329"/>
      <c r="F28" s="130"/>
      <c r="G28" s="130"/>
      <c r="H28" s="130"/>
    </row>
    <row r="29" spans="1:8" ht="11.25" customHeight="1" x14ac:dyDescent="0.2">
      <c r="A29" s="130"/>
      <c r="B29" s="391" t="s">
        <v>101</v>
      </c>
      <c r="C29" s="429"/>
      <c r="D29" s="429"/>
      <c r="E29" s="327"/>
      <c r="F29" s="130"/>
      <c r="G29" s="130"/>
      <c r="H29" s="130"/>
    </row>
    <row r="30" spans="1:8" ht="11.25" customHeight="1" x14ac:dyDescent="0.2">
      <c r="A30" s="130"/>
      <c r="B30" s="391" t="s">
        <v>103</v>
      </c>
      <c r="C30" s="429"/>
      <c r="D30" s="429"/>
      <c r="E30" s="327"/>
      <c r="F30" s="130"/>
      <c r="G30" s="130"/>
      <c r="H30" s="130"/>
    </row>
    <row r="31" spans="1:8" ht="11.25" customHeight="1" x14ac:dyDescent="0.2">
      <c r="A31" s="130"/>
      <c r="B31" s="391" t="s">
        <v>123</v>
      </c>
      <c r="C31" s="429"/>
      <c r="D31" s="429"/>
      <c r="E31" s="327"/>
      <c r="F31" s="130"/>
      <c r="G31" s="130"/>
      <c r="H31" s="130"/>
    </row>
    <row r="32" spans="1:8" ht="19.5" customHeight="1" x14ac:dyDescent="0.2">
      <c r="A32" s="130"/>
      <c r="B32" s="391" t="s">
        <v>125</v>
      </c>
      <c r="C32" s="429"/>
      <c r="D32" s="429"/>
      <c r="E32" s="333"/>
      <c r="F32" s="130"/>
      <c r="G32" s="130"/>
      <c r="H32" s="130"/>
    </row>
    <row r="33" spans="1:8" ht="11.25" customHeight="1" x14ac:dyDescent="0.2">
      <c r="A33" s="130"/>
      <c r="B33" s="391" t="s">
        <v>219</v>
      </c>
      <c r="C33" s="429"/>
      <c r="D33" s="429"/>
      <c r="E33" s="327"/>
      <c r="F33" s="130"/>
      <c r="G33" s="130"/>
      <c r="H33" s="130"/>
    </row>
    <row r="34" spans="1:8" ht="12" customHeight="1" thickBot="1" x14ac:dyDescent="0.25">
      <c r="A34" s="130"/>
      <c r="B34" s="391" t="s">
        <v>220</v>
      </c>
      <c r="C34" s="430"/>
      <c r="D34" s="430"/>
      <c r="E34" s="332"/>
      <c r="F34" s="130"/>
      <c r="G34" s="130"/>
      <c r="H34" s="130"/>
    </row>
    <row r="35" spans="1:8" x14ac:dyDescent="0.2">
      <c r="A35" s="130"/>
      <c r="B35" s="130"/>
      <c r="C35" s="135"/>
      <c r="D35" s="130"/>
      <c r="E35" s="130"/>
      <c r="F35" s="130"/>
      <c r="G35" s="130"/>
      <c r="H35" s="130"/>
    </row>
    <row r="36" spans="1:8" x14ac:dyDescent="0.2">
      <c r="A36" s="130"/>
      <c r="B36" s="130"/>
      <c r="C36" s="135"/>
      <c r="D36" s="130"/>
      <c r="E36" s="130"/>
      <c r="F36" s="130"/>
      <c r="G36" s="130"/>
      <c r="H36" s="130"/>
    </row>
    <row r="37" spans="1:8" x14ac:dyDescent="0.2">
      <c r="A37" s="130"/>
      <c r="B37" s="130"/>
      <c r="C37" s="28"/>
      <c r="D37" s="130"/>
      <c r="E37" s="130"/>
      <c r="F37" s="130"/>
      <c r="G37" s="130"/>
      <c r="H37" s="130"/>
    </row>
    <row r="38" spans="1:8" x14ac:dyDescent="0.2">
      <c r="A38" s="130"/>
      <c r="B38" s="130"/>
      <c r="C38" s="135"/>
      <c r="D38" s="130"/>
      <c r="E38" s="130"/>
      <c r="F38" s="130"/>
      <c r="G38" s="130"/>
      <c r="H38" s="130"/>
    </row>
    <row r="39" spans="1:8" x14ac:dyDescent="0.2">
      <c r="A39" s="130"/>
      <c r="B39" s="130"/>
      <c r="C39" s="135"/>
      <c r="D39" s="130"/>
      <c r="E39" s="130"/>
      <c r="F39" s="130"/>
      <c r="G39" s="132"/>
      <c r="H39" s="132"/>
    </row>
    <row r="40" spans="1:8" x14ac:dyDescent="0.2">
      <c r="A40" s="130"/>
      <c r="B40" s="130"/>
      <c r="C40" s="135"/>
      <c r="D40" s="130"/>
      <c r="E40" s="130"/>
      <c r="F40" s="130"/>
      <c r="G40" s="132"/>
      <c r="H40" s="132"/>
    </row>
  </sheetData>
  <customSheetViews>
    <customSheetView guid="{48D17912-7AA6-446B-8282-2706EDDFDC3E}" showPageBreaks="1" showGridLines="0" printArea="1" hiddenRows="1">
      <pane xSplit="2" ySplit="6" topLeftCell="C8" activePane="bottomRight" state="frozen"/>
      <selection pane="bottomRight" activeCell="L31" sqref="L31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15"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59974974822229687"/>
  </sheetPr>
  <dimension ref="A1:Q39"/>
  <sheetViews>
    <sheetView workbookViewId="0"/>
  </sheetViews>
  <sheetFormatPr defaultColWidth="11.1640625" defaultRowHeight="11.25" x14ac:dyDescent="0.2"/>
  <cols>
    <col min="1" max="1" width="11.5" style="3" customWidth="1"/>
    <col min="2" max="2" width="2" style="324" customWidth="1"/>
    <col min="3" max="3" width="47" style="325" customWidth="1"/>
    <col min="4" max="4" width="30.1640625" style="326" customWidth="1"/>
    <col min="5" max="6" width="16.83203125" style="326" customWidth="1"/>
    <col min="7" max="7" width="15.1640625" style="326" customWidth="1"/>
    <col min="8" max="9" width="13.6640625" style="326" customWidth="1"/>
    <col min="10" max="10" width="11.1640625" style="326"/>
    <col min="11" max="11" width="11.1640625" style="324"/>
    <col min="12" max="16384" width="11.1640625" style="3"/>
  </cols>
  <sheetData>
    <row r="1" spans="1:17" ht="12" thickBot="1" x14ac:dyDescent="0.25">
      <c r="A1" s="317" t="s">
        <v>49</v>
      </c>
      <c r="B1" s="132"/>
      <c r="C1" s="135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2"/>
      <c r="O1" s="132"/>
      <c r="P1" s="132"/>
      <c r="Q1" s="132"/>
    </row>
    <row r="2" spans="1:17" x14ac:dyDescent="0.2">
      <c r="A2" s="130"/>
      <c r="B2" s="130"/>
      <c r="C2" s="28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ht="21.75" customHeight="1" x14ac:dyDescent="0.2">
      <c r="A3" s="130"/>
      <c r="B3" s="130"/>
      <c r="C3" s="431" t="s">
        <v>612</v>
      </c>
      <c r="D3" s="431"/>
      <c r="E3" s="431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ht="32.1" customHeight="1" thickBot="1" x14ac:dyDescent="0.25">
      <c r="A4" s="130"/>
      <c r="B4" s="130"/>
      <c r="C4" s="343" t="e">
        <f>_entity&amp;CHAR(10)&amp;_asatdateFR&amp;CHAR(10)&amp;_multiplierFR</f>
        <v>#REF!</v>
      </c>
      <c r="D4" s="350"/>
      <c r="E4" s="35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32.1" customHeight="1" x14ac:dyDescent="0.2">
      <c r="A5" s="130"/>
      <c r="B5" s="130"/>
      <c r="C5" s="348" t="s">
        <v>610</v>
      </c>
      <c r="D5" s="375" t="s">
        <v>611</v>
      </c>
      <c r="E5" s="348" t="s">
        <v>609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idden="1" x14ac:dyDescent="0.2">
      <c r="A6" s="130"/>
      <c r="B6" s="130"/>
      <c r="C6" s="341" t="s">
        <v>189</v>
      </c>
      <c r="D6" s="341" t="s">
        <v>190</v>
      </c>
      <c r="E6" s="341" t="s">
        <v>191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22.5" x14ac:dyDescent="0.2">
      <c r="A7" s="130"/>
      <c r="B7" s="130"/>
      <c r="C7" s="379" t="str">
        <f>S.25.03_EN!C8</f>
        <v>See QRT S.25.03.22 – Solvency Capital Requirement – for groups on Full Internal Models of SCOR Group.</v>
      </c>
      <c r="D7" s="380">
        <f>S.25.03_EN!D8</f>
        <v>0</v>
      </c>
      <c r="E7" s="331">
        <f>S.25.03_EN!E8</f>
        <v>0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x14ac:dyDescent="0.2">
      <c r="A8" s="130"/>
      <c r="B8" s="130"/>
      <c r="C8" s="381">
        <f>S.25.03_EN!C9</f>
        <v>0</v>
      </c>
      <c r="D8" s="382">
        <f>S.25.03_EN!D9</f>
        <v>0</v>
      </c>
      <c r="E8" s="327">
        <f>S.25.03_EN!E9</f>
        <v>0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</row>
    <row r="9" spans="1:17" x14ac:dyDescent="0.2">
      <c r="A9" s="130"/>
      <c r="B9" s="130"/>
      <c r="C9" s="381">
        <f>S.25.03_EN!C10</f>
        <v>0</v>
      </c>
      <c r="D9" s="382">
        <f>S.25.03_EN!D10</f>
        <v>0</v>
      </c>
      <c r="E9" s="327">
        <f>S.25.03_EN!E10</f>
        <v>0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</row>
    <row r="10" spans="1:17" x14ac:dyDescent="0.2">
      <c r="A10" s="130"/>
      <c r="B10" s="130"/>
      <c r="C10" s="381">
        <f>S.25.03_EN!C11</f>
        <v>0</v>
      </c>
      <c r="D10" s="382">
        <f>S.25.03_EN!D11</f>
        <v>0</v>
      </c>
      <c r="E10" s="327">
        <f>S.25.03_EN!E11</f>
        <v>0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</row>
    <row r="11" spans="1:17" x14ac:dyDescent="0.2">
      <c r="A11" s="130"/>
      <c r="B11" s="130"/>
      <c r="C11" s="381">
        <f>S.25.03_EN!C12</f>
        <v>0</v>
      </c>
      <c r="D11" s="382">
        <f>S.25.03_EN!D12</f>
        <v>0</v>
      </c>
      <c r="E11" s="327">
        <f>S.25.03_EN!E12</f>
        <v>0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</row>
    <row r="12" spans="1:17" x14ac:dyDescent="0.2">
      <c r="A12" s="130"/>
      <c r="B12" s="130"/>
      <c r="C12" s="381">
        <f>S.25.03_EN!C13</f>
        <v>0</v>
      </c>
      <c r="D12" s="382">
        <f>S.25.03_EN!D13</f>
        <v>0</v>
      </c>
      <c r="E12" s="327">
        <f>S.25.03_EN!E13</f>
        <v>0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 x14ac:dyDescent="0.2">
      <c r="A13" s="130"/>
      <c r="B13" s="130"/>
      <c r="C13" s="381">
        <f>S.25.03_EN!C14</f>
        <v>0</v>
      </c>
      <c r="D13" s="382">
        <f>S.25.03_EN!D14</f>
        <v>0</v>
      </c>
      <c r="E13" s="327">
        <f>S.25.03_EN!E14</f>
        <v>0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</row>
    <row r="14" spans="1:17" x14ac:dyDescent="0.2">
      <c r="A14" s="130"/>
      <c r="B14" s="130"/>
      <c r="C14" s="381">
        <f>S.25.03_EN!C15</f>
        <v>0</v>
      </c>
      <c r="D14" s="382">
        <f>S.25.03_EN!D15</f>
        <v>0</v>
      </c>
      <c r="E14" s="327">
        <f>S.25.03_EN!E15</f>
        <v>0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</row>
    <row r="15" spans="1:17" x14ac:dyDescent="0.2">
      <c r="A15" s="130"/>
      <c r="B15" s="130"/>
      <c r="C15" s="381">
        <f>S.25.03_EN!C16</f>
        <v>0</v>
      </c>
      <c r="D15" s="382">
        <f>S.25.03_EN!D16</f>
        <v>0</v>
      </c>
      <c r="E15" s="327">
        <f>S.25.03_EN!E16</f>
        <v>0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</row>
    <row r="16" spans="1:17" x14ac:dyDescent="0.2">
      <c r="A16" s="130"/>
      <c r="B16" s="130"/>
      <c r="C16" s="381">
        <f>S.25.03_EN!C17</f>
        <v>0</v>
      </c>
      <c r="D16" s="382">
        <f>S.25.03_EN!D17</f>
        <v>0</v>
      </c>
      <c r="E16" s="327">
        <f>S.25.03_EN!E17</f>
        <v>0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</row>
    <row r="17" spans="1:17" ht="12" thickBot="1" x14ac:dyDescent="0.25">
      <c r="A17" s="130"/>
      <c r="B17" s="130"/>
      <c r="C17" s="334"/>
      <c r="D17" s="376"/>
      <c r="E17" s="328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</row>
    <row r="18" spans="1:17" x14ac:dyDescent="0.2">
      <c r="A18" s="130"/>
      <c r="B18" s="130"/>
      <c r="C18" s="130"/>
      <c r="D18" s="130"/>
      <c r="E18" s="335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hidden="1" x14ac:dyDescent="0.2">
      <c r="A19" s="130"/>
      <c r="B19" s="130"/>
      <c r="C19" s="144"/>
      <c r="D19" s="145"/>
      <c r="E19" s="336" t="s">
        <v>286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7" x14ac:dyDescent="0.2">
      <c r="A20" s="130"/>
      <c r="B20" s="130"/>
      <c r="C20" s="433" t="s">
        <v>609</v>
      </c>
      <c r="D20" s="433"/>
      <c r="E20" s="3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1:17" x14ac:dyDescent="0.2">
      <c r="A21" s="130"/>
      <c r="B21" s="130"/>
      <c r="C21" s="429" t="s">
        <v>613</v>
      </c>
      <c r="D21" s="429"/>
      <c r="E21" s="327">
        <f>S.25.03_EN!E22</f>
        <v>0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1:17" x14ac:dyDescent="0.2">
      <c r="A22" s="130"/>
      <c r="B22" s="130"/>
      <c r="C22" s="429" t="s">
        <v>614</v>
      </c>
      <c r="D22" s="429"/>
      <c r="E22" s="327">
        <f>S.25.03_EN!E23</f>
        <v>0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1:17" ht="19.5" customHeight="1" x14ac:dyDescent="0.2">
      <c r="A23" s="130"/>
      <c r="B23" s="130"/>
      <c r="C23" s="429" t="s">
        <v>615</v>
      </c>
      <c r="D23" s="429"/>
      <c r="E23" s="327">
        <f>S.25.03_EN!E24</f>
        <v>0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1:17" x14ac:dyDescent="0.2">
      <c r="A24" s="130"/>
      <c r="B24" s="130"/>
      <c r="C24" s="432" t="s">
        <v>616</v>
      </c>
      <c r="D24" s="432"/>
      <c r="E24" s="327">
        <f>S.25.03_EN!E25</f>
        <v>0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1:17" x14ac:dyDescent="0.2">
      <c r="A25" s="130"/>
      <c r="B25" s="130"/>
      <c r="C25" s="429" t="s">
        <v>617</v>
      </c>
      <c r="D25" s="429"/>
      <c r="E25" s="327">
        <f>S.25.03_EN!E26</f>
        <v>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1:17" x14ac:dyDescent="0.2">
      <c r="A26" s="130"/>
      <c r="B26" s="130"/>
      <c r="C26" s="432" t="s">
        <v>591</v>
      </c>
      <c r="D26" s="432"/>
      <c r="E26" s="327">
        <f>S.25.03_EN!E27</f>
        <v>0</v>
      </c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1:17" x14ac:dyDescent="0.2">
      <c r="A27" s="130"/>
      <c r="B27" s="130"/>
      <c r="C27" s="432" t="s">
        <v>618</v>
      </c>
      <c r="D27" s="432"/>
      <c r="E27" s="329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1:17" x14ac:dyDescent="0.2">
      <c r="A28" s="130"/>
      <c r="B28" s="130"/>
      <c r="C28" s="429" t="s">
        <v>619</v>
      </c>
      <c r="D28" s="429"/>
      <c r="E28" s="327">
        <f>S.25.03_EN!E29</f>
        <v>0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1:17" x14ac:dyDescent="0.2">
      <c r="A29" s="130"/>
      <c r="B29" s="130"/>
      <c r="C29" s="429" t="s">
        <v>620</v>
      </c>
      <c r="D29" s="429"/>
      <c r="E29" s="327">
        <f>S.25.03_EN!E30</f>
        <v>0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1:17" x14ac:dyDescent="0.2">
      <c r="A30" s="130"/>
      <c r="B30" s="130"/>
      <c r="C30" s="429" t="s">
        <v>621</v>
      </c>
      <c r="D30" s="429"/>
      <c r="E30" s="327">
        <f>S.25.03_EN!E31</f>
        <v>0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1:17" x14ac:dyDescent="0.2">
      <c r="A31" s="130"/>
      <c r="B31" s="130"/>
      <c r="C31" s="429" t="s">
        <v>622</v>
      </c>
      <c r="D31" s="429"/>
      <c r="E31" s="333">
        <f>S.25.03_EN!E32</f>
        <v>0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1:17" x14ac:dyDescent="0.2">
      <c r="A32" s="130"/>
      <c r="B32" s="130"/>
      <c r="C32" s="429" t="s">
        <v>623</v>
      </c>
      <c r="D32" s="429"/>
      <c r="E32" s="327">
        <f>S.25.03_EN!E33</f>
        <v>0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2" thickBot="1" x14ac:dyDescent="0.25">
      <c r="A33" s="130"/>
      <c r="B33" s="130"/>
      <c r="C33" s="430" t="s">
        <v>624</v>
      </c>
      <c r="D33" s="430"/>
      <c r="E33" s="332">
        <f>S.25.03_EN!E34</f>
        <v>0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x14ac:dyDescent="0.2">
      <c r="A34" s="130"/>
      <c r="B34" s="130"/>
      <c r="C34" s="135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x14ac:dyDescent="0.2">
      <c r="A35" s="130"/>
      <c r="B35" s="130"/>
      <c r="C35" s="135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x14ac:dyDescent="0.2">
      <c r="A36" s="130"/>
      <c r="B36" s="130"/>
      <c r="C36" s="28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1:17" x14ac:dyDescent="0.2">
      <c r="A37" s="130"/>
      <c r="B37" s="130"/>
      <c r="C37" s="135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8" spans="1:17" x14ac:dyDescent="0.2">
      <c r="A38" s="130"/>
      <c r="B38" s="130"/>
      <c r="C38" s="135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2"/>
      <c r="Q38" s="132"/>
    </row>
    <row r="39" spans="1:17" x14ac:dyDescent="0.2">
      <c r="A39" s="130"/>
      <c r="B39" s="130"/>
      <c r="C39" s="135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2"/>
      <c r="Q39" s="132"/>
    </row>
  </sheetData>
  <customSheetViews>
    <customSheetView guid="{48D17912-7AA6-446B-8282-2706EDDFDC3E}" showPageBreaks="1" printArea="1" hiddenRows="1" state="hidden"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15">
    <mergeCell ref="C3:E3"/>
    <mergeCell ref="C24:D24"/>
    <mergeCell ref="C20:D20"/>
    <mergeCell ref="C21:D21"/>
    <mergeCell ref="C22:D22"/>
    <mergeCell ref="C23:D23"/>
    <mergeCell ref="C31:D31"/>
    <mergeCell ref="C32:D32"/>
    <mergeCell ref="C33:D33"/>
    <mergeCell ref="C25:D25"/>
    <mergeCell ref="C26:D26"/>
    <mergeCell ref="C27:D27"/>
    <mergeCell ref="C28:D28"/>
    <mergeCell ref="C29:D29"/>
    <mergeCell ref="C30:D30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8" tint="0.79985961485641044"/>
  </sheetPr>
  <dimension ref="A1:N10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2" sqref="I32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398" customWidth="1"/>
    <col min="4" max="4" width="7.6640625" style="218" hidden="1" customWidth="1"/>
    <col min="5" max="6" width="16.6640625" style="218" customWidth="1"/>
  </cols>
  <sheetData>
    <row r="1" spans="1:14" ht="18.75" customHeight="1" thickBot="1" x14ac:dyDescent="0.25">
      <c r="A1" s="120" t="s">
        <v>49</v>
      </c>
      <c r="C1" s="397"/>
      <c r="D1" s="216"/>
      <c r="E1" s="216"/>
      <c r="F1" s="216"/>
      <c r="G1" s="121"/>
      <c r="H1" s="121"/>
      <c r="I1" s="121"/>
      <c r="J1" s="121"/>
      <c r="K1" s="121"/>
      <c r="L1" s="121"/>
      <c r="M1" s="121"/>
      <c r="N1" s="121"/>
    </row>
    <row r="2" spans="1:14" x14ac:dyDescent="0.2">
      <c r="A2" s="121"/>
      <c r="B2" s="121"/>
      <c r="C2" s="405" t="s">
        <v>795</v>
      </c>
      <c r="D2" s="216"/>
      <c r="E2" s="216"/>
      <c r="F2" s="216"/>
      <c r="G2" s="121"/>
      <c r="H2" s="121"/>
      <c r="I2" s="121"/>
      <c r="J2" s="121"/>
      <c r="K2" s="121"/>
      <c r="L2" s="121"/>
      <c r="M2" s="121"/>
      <c r="N2" s="121"/>
    </row>
    <row r="3" spans="1:14" x14ac:dyDescent="0.2">
      <c r="A3" s="121"/>
      <c r="B3" s="121"/>
      <c r="C3" s="397"/>
      <c r="D3" s="216"/>
      <c r="E3" s="216"/>
      <c r="F3" s="216"/>
      <c r="G3" s="121"/>
      <c r="H3" s="121"/>
      <c r="I3" s="121"/>
      <c r="J3" s="121"/>
      <c r="K3" s="121"/>
      <c r="L3" s="121"/>
      <c r="M3" s="121"/>
      <c r="N3" s="121"/>
    </row>
    <row r="4" spans="1:14" x14ac:dyDescent="0.2">
      <c r="A4" s="121"/>
      <c r="B4" s="121"/>
      <c r="C4" s="397"/>
      <c r="D4" s="216"/>
      <c r="E4" s="216"/>
      <c r="F4" s="216"/>
      <c r="G4" s="121"/>
      <c r="H4" s="121"/>
      <c r="I4" s="121"/>
      <c r="J4" s="121"/>
      <c r="K4" s="121"/>
      <c r="L4" s="121"/>
      <c r="M4" s="121"/>
      <c r="N4" s="121"/>
    </row>
    <row r="5" spans="1:14" ht="34.5" thickBot="1" x14ac:dyDescent="0.25">
      <c r="A5" s="121"/>
      <c r="B5" s="121"/>
      <c r="C5" s="122" t="s">
        <v>782</v>
      </c>
      <c r="D5" s="123"/>
      <c r="E5" s="434"/>
      <c r="F5" s="434"/>
      <c r="G5" s="121"/>
      <c r="H5" s="121"/>
      <c r="I5" s="121"/>
      <c r="J5" s="121"/>
      <c r="K5" s="121"/>
      <c r="L5" s="121"/>
      <c r="M5" s="121"/>
      <c r="N5" s="121"/>
    </row>
    <row r="6" spans="1:14" ht="4.9000000000000004" customHeight="1" x14ac:dyDescent="0.2">
      <c r="A6" s="121"/>
      <c r="B6" s="121"/>
      <c r="C6" s="124"/>
      <c r="D6" s="125"/>
      <c r="E6" s="217"/>
      <c r="F6" s="217"/>
      <c r="G6" s="121"/>
      <c r="H6" s="121"/>
      <c r="I6" s="121"/>
      <c r="J6" s="121"/>
      <c r="K6" s="121"/>
      <c r="L6" s="121"/>
      <c r="M6" s="121"/>
      <c r="N6" s="121"/>
    </row>
    <row r="7" spans="1:14" x14ac:dyDescent="0.2">
      <c r="A7" s="121"/>
      <c r="B7" s="121"/>
      <c r="C7" s="435" t="s">
        <v>682</v>
      </c>
      <c r="D7" s="435"/>
      <c r="E7" s="435"/>
      <c r="F7" s="435"/>
      <c r="G7" s="121"/>
      <c r="H7" s="121"/>
      <c r="I7" s="121"/>
      <c r="J7" s="121"/>
      <c r="K7" s="121"/>
      <c r="L7" s="121"/>
      <c r="M7" s="121"/>
      <c r="N7" s="121"/>
    </row>
    <row r="8" spans="1:14" x14ac:dyDescent="0.2">
      <c r="A8" s="121"/>
      <c r="B8" s="121"/>
      <c r="C8" s="406"/>
      <c r="D8" s="125"/>
      <c r="E8" s="217"/>
      <c r="F8" s="217"/>
      <c r="G8" s="121"/>
      <c r="H8" s="121"/>
      <c r="I8" s="121"/>
      <c r="J8" s="121"/>
      <c r="K8" s="121"/>
      <c r="L8" s="121"/>
      <c r="M8" s="121"/>
      <c r="N8" s="121"/>
    </row>
    <row r="9" spans="1:14" hidden="1" x14ac:dyDescent="0.2">
      <c r="A9" s="121"/>
      <c r="B9" s="121"/>
      <c r="C9" s="124"/>
      <c r="E9" s="126" t="s">
        <v>189</v>
      </c>
      <c r="F9" s="217"/>
      <c r="G9" s="121"/>
      <c r="H9" s="121"/>
      <c r="I9" s="121"/>
      <c r="J9" s="121"/>
      <c r="K9" s="121"/>
      <c r="L9" s="121"/>
      <c r="M9" s="121"/>
      <c r="N9" s="121"/>
    </row>
    <row r="10" spans="1:14" x14ac:dyDescent="0.2">
      <c r="A10" s="121"/>
      <c r="B10" s="121"/>
      <c r="C10" s="267" t="s">
        <v>369</v>
      </c>
      <c r="D10" s="268" t="s">
        <v>196</v>
      </c>
      <c r="E10" s="269">
        <v>295746</v>
      </c>
      <c r="F10" s="217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">
      <c r="A11" s="121"/>
      <c r="B11" s="121"/>
      <c r="C11" s="124"/>
      <c r="D11" s="125"/>
      <c r="E11" s="217"/>
      <c r="F11" s="217"/>
      <c r="G11" s="121"/>
      <c r="H11" s="121"/>
      <c r="I11" s="121"/>
      <c r="J11" s="121"/>
      <c r="K11" s="121"/>
      <c r="L11" s="121"/>
      <c r="M11" s="121"/>
      <c r="N11" s="121"/>
    </row>
    <row r="12" spans="1:14" ht="56.25" x14ac:dyDescent="0.2">
      <c r="A12" s="121"/>
      <c r="B12" s="121"/>
      <c r="C12" s="127"/>
      <c r="D12" s="127"/>
      <c r="E12" s="128" t="s">
        <v>677</v>
      </c>
      <c r="F12" s="128" t="s">
        <v>311</v>
      </c>
      <c r="G12" s="121"/>
      <c r="H12" s="121"/>
      <c r="I12" s="121"/>
      <c r="J12" s="121"/>
      <c r="K12" s="121"/>
      <c r="L12" s="121"/>
      <c r="M12" s="121"/>
      <c r="N12" s="121"/>
    </row>
    <row r="13" spans="1:14" hidden="1" x14ac:dyDescent="0.2">
      <c r="A13" s="121"/>
      <c r="B13" s="121"/>
      <c r="C13" s="219"/>
      <c r="D13" s="220" t="s">
        <v>265</v>
      </c>
      <c r="E13" s="221" t="s">
        <v>190</v>
      </c>
      <c r="F13" s="221" t="s">
        <v>191</v>
      </c>
      <c r="G13" s="121"/>
      <c r="H13" s="121"/>
      <c r="I13" s="121"/>
      <c r="J13" s="121"/>
      <c r="K13" s="121"/>
      <c r="L13" s="121"/>
      <c r="M13" s="121"/>
      <c r="N13" s="121"/>
    </row>
    <row r="14" spans="1:14" x14ac:dyDescent="0.2">
      <c r="A14" s="121"/>
      <c r="B14" s="121"/>
      <c r="C14" s="222" t="s">
        <v>312</v>
      </c>
      <c r="D14" s="223" t="s">
        <v>197</v>
      </c>
      <c r="E14" s="206">
        <v>0</v>
      </c>
      <c r="F14" s="206">
        <v>0</v>
      </c>
      <c r="G14" s="121"/>
      <c r="H14" s="121"/>
      <c r="I14" s="121"/>
      <c r="J14" s="121"/>
      <c r="K14" s="121"/>
      <c r="L14" s="121"/>
      <c r="M14" s="121"/>
      <c r="N14" s="121"/>
    </row>
    <row r="15" spans="1:14" x14ac:dyDescent="0.2">
      <c r="A15" s="121"/>
      <c r="B15" s="121"/>
      <c r="C15" s="224" t="s">
        <v>313</v>
      </c>
      <c r="D15" s="225" t="s">
        <v>52</v>
      </c>
      <c r="E15" s="154">
        <v>5118</v>
      </c>
      <c r="F15" s="154">
        <v>3657</v>
      </c>
      <c r="G15" s="121"/>
      <c r="H15" s="121"/>
      <c r="I15" s="121"/>
      <c r="J15" s="121"/>
      <c r="K15" s="121"/>
      <c r="L15" s="121"/>
      <c r="M15" s="121"/>
      <c r="N15" s="121"/>
    </row>
    <row r="16" spans="1:14" x14ac:dyDescent="0.2">
      <c r="A16" s="121"/>
      <c r="B16" s="121"/>
      <c r="C16" s="224" t="s">
        <v>314</v>
      </c>
      <c r="D16" s="225" t="s">
        <v>54</v>
      </c>
      <c r="E16" s="154">
        <v>0</v>
      </c>
      <c r="F16" s="154">
        <v>103</v>
      </c>
      <c r="G16" s="121"/>
      <c r="H16" s="121"/>
      <c r="I16" s="121"/>
      <c r="J16" s="121"/>
      <c r="K16" s="121"/>
      <c r="L16" s="121"/>
      <c r="M16" s="121"/>
      <c r="N16" s="121"/>
    </row>
    <row r="17" spans="1:14" x14ac:dyDescent="0.2">
      <c r="A17" s="121"/>
      <c r="B17" s="121"/>
      <c r="C17" s="224" t="s">
        <v>315</v>
      </c>
      <c r="D17" s="225" t="s">
        <v>56</v>
      </c>
      <c r="E17" s="154">
        <v>50002</v>
      </c>
      <c r="F17" s="154">
        <v>44078</v>
      </c>
      <c r="G17" s="121"/>
      <c r="H17" s="121"/>
      <c r="I17" s="121"/>
      <c r="J17" s="121"/>
      <c r="K17" s="121"/>
      <c r="L17" s="121"/>
      <c r="M17" s="121"/>
      <c r="N17" s="121"/>
    </row>
    <row r="18" spans="1:14" x14ac:dyDescent="0.2">
      <c r="A18" s="121"/>
      <c r="B18" s="121"/>
      <c r="C18" s="224" t="s">
        <v>316</v>
      </c>
      <c r="D18" s="225" t="s">
        <v>58</v>
      </c>
      <c r="E18" s="154">
        <v>0</v>
      </c>
      <c r="F18" s="154">
        <v>0</v>
      </c>
      <c r="G18" s="121"/>
      <c r="H18" s="121"/>
      <c r="I18" s="121"/>
      <c r="J18" s="121"/>
      <c r="K18" s="121"/>
      <c r="L18" s="121"/>
      <c r="M18" s="121"/>
      <c r="N18" s="121"/>
    </row>
    <row r="19" spans="1:14" x14ac:dyDescent="0.2">
      <c r="A19" s="121"/>
      <c r="B19" s="121"/>
      <c r="C19" s="224" t="s">
        <v>317</v>
      </c>
      <c r="D19" s="225" t="s">
        <v>60</v>
      </c>
      <c r="E19" s="154">
        <v>31677</v>
      </c>
      <c r="F19" s="154">
        <v>52797</v>
      </c>
      <c r="G19" s="121"/>
      <c r="H19" s="121"/>
      <c r="I19" s="121"/>
      <c r="J19" s="121"/>
      <c r="K19" s="121"/>
      <c r="L19" s="121"/>
      <c r="M19" s="121"/>
      <c r="N19" s="121"/>
    </row>
    <row r="20" spans="1:14" x14ac:dyDescent="0.2">
      <c r="A20" s="121"/>
      <c r="B20" s="121"/>
      <c r="C20" s="224" t="s">
        <v>318</v>
      </c>
      <c r="D20" s="225" t="s">
        <v>62</v>
      </c>
      <c r="E20" s="154">
        <v>172278</v>
      </c>
      <c r="F20" s="154">
        <v>250024</v>
      </c>
      <c r="G20" s="121"/>
      <c r="H20" s="121"/>
      <c r="I20" s="121"/>
      <c r="J20" s="121"/>
      <c r="K20" s="121"/>
      <c r="L20" s="121"/>
      <c r="M20" s="121"/>
      <c r="N20" s="121"/>
    </row>
    <row r="21" spans="1:14" x14ac:dyDescent="0.2">
      <c r="A21" s="121"/>
      <c r="B21" s="121"/>
      <c r="C21" s="224" t="s">
        <v>319</v>
      </c>
      <c r="D21" s="225" t="s">
        <v>64</v>
      </c>
      <c r="E21" s="154">
        <v>137490</v>
      </c>
      <c r="F21" s="154">
        <v>78698</v>
      </c>
      <c r="G21" s="121"/>
      <c r="H21" s="121"/>
      <c r="I21" s="121"/>
      <c r="J21" s="121"/>
      <c r="K21" s="121"/>
      <c r="L21" s="121"/>
      <c r="M21" s="121"/>
      <c r="N21" s="121"/>
    </row>
    <row r="22" spans="1:14" x14ac:dyDescent="0.2">
      <c r="A22" s="121"/>
      <c r="B22" s="121"/>
      <c r="C22" s="224" t="s">
        <v>320</v>
      </c>
      <c r="D22" s="225" t="s">
        <v>66</v>
      </c>
      <c r="E22" s="154">
        <v>58867</v>
      </c>
      <c r="F22" s="154">
        <v>55552</v>
      </c>
      <c r="G22" s="121"/>
      <c r="H22" s="121"/>
      <c r="I22" s="121"/>
      <c r="J22" s="121"/>
      <c r="K22" s="121"/>
      <c r="L22" s="121"/>
      <c r="M22" s="121"/>
      <c r="N22" s="121"/>
    </row>
    <row r="23" spans="1:14" x14ac:dyDescent="0.2">
      <c r="A23" s="121"/>
      <c r="B23" s="121"/>
      <c r="C23" s="224" t="s">
        <v>321</v>
      </c>
      <c r="D23" s="225" t="s">
        <v>68</v>
      </c>
      <c r="E23" s="154">
        <v>0</v>
      </c>
      <c r="F23" s="154">
        <v>0</v>
      </c>
      <c r="G23" s="121"/>
      <c r="H23" s="121"/>
      <c r="I23" s="121"/>
      <c r="J23" s="121"/>
      <c r="K23" s="121"/>
      <c r="L23" s="121"/>
      <c r="M23" s="121"/>
      <c r="N23" s="121"/>
    </row>
    <row r="24" spans="1:14" x14ac:dyDescent="0.2">
      <c r="A24" s="121"/>
      <c r="B24" s="121"/>
      <c r="C24" s="224" t="s">
        <v>322</v>
      </c>
      <c r="D24" s="225" t="s">
        <v>70</v>
      </c>
      <c r="E24" s="154">
        <v>0</v>
      </c>
      <c r="F24" s="154">
        <v>0</v>
      </c>
      <c r="G24" s="121"/>
      <c r="H24" s="121"/>
      <c r="I24" s="121"/>
      <c r="J24" s="121"/>
      <c r="K24" s="121"/>
      <c r="L24" s="121"/>
      <c r="M24" s="121"/>
      <c r="N24" s="121"/>
    </row>
    <row r="25" spans="1:14" x14ac:dyDescent="0.2">
      <c r="A25" s="121"/>
      <c r="B25" s="121"/>
      <c r="C25" s="224" t="s">
        <v>323</v>
      </c>
      <c r="D25" s="225" t="s">
        <v>72</v>
      </c>
      <c r="E25" s="154">
        <v>4983</v>
      </c>
      <c r="F25" s="154">
        <v>209</v>
      </c>
      <c r="G25" s="121"/>
      <c r="H25" s="121"/>
      <c r="I25" s="121"/>
      <c r="J25" s="121"/>
      <c r="K25" s="121"/>
      <c r="L25" s="121"/>
      <c r="M25" s="121"/>
      <c r="N25" s="121"/>
    </row>
    <row r="26" spans="1:14" x14ac:dyDescent="0.2">
      <c r="A26" s="121"/>
      <c r="B26" s="121"/>
      <c r="C26" s="224" t="s">
        <v>324</v>
      </c>
      <c r="D26" s="225" t="s">
        <v>73</v>
      </c>
      <c r="E26" s="154">
        <v>4304</v>
      </c>
      <c r="F26" s="154">
        <v>1078</v>
      </c>
      <c r="G26" s="121"/>
      <c r="H26" s="121"/>
      <c r="I26" s="121"/>
      <c r="J26" s="121"/>
      <c r="K26" s="121"/>
      <c r="L26" s="121"/>
      <c r="M26" s="121"/>
      <c r="N26" s="121"/>
    </row>
    <row r="27" spans="1:14" x14ac:dyDescent="0.2">
      <c r="A27" s="121"/>
      <c r="B27" s="121"/>
      <c r="C27" s="224" t="s">
        <v>309</v>
      </c>
      <c r="D27" s="225" t="s">
        <v>74</v>
      </c>
      <c r="E27" s="154">
        <v>561668</v>
      </c>
      <c r="F27" s="154">
        <v>60991</v>
      </c>
      <c r="G27" s="121"/>
      <c r="H27" s="121"/>
      <c r="I27" s="121"/>
      <c r="J27" s="121"/>
      <c r="K27" s="121"/>
      <c r="L27" s="121"/>
      <c r="M27" s="121"/>
      <c r="N27" s="121"/>
    </row>
    <row r="28" spans="1:14" x14ac:dyDescent="0.2">
      <c r="A28" s="121"/>
      <c r="B28" s="121"/>
      <c r="C28" s="224" t="s">
        <v>325</v>
      </c>
      <c r="D28" s="225" t="s">
        <v>76</v>
      </c>
      <c r="E28" s="154">
        <v>64497</v>
      </c>
      <c r="F28" s="154">
        <v>20130</v>
      </c>
      <c r="G28" s="121"/>
      <c r="H28" s="121"/>
      <c r="I28" s="121"/>
      <c r="J28" s="121"/>
      <c r="K28" s="121"/>
      <c r="L28" s="121"/>
      <c r="M28" s="121"/>
      <c r="N28" s="121"/>
    </row>
    <row r="29" spans="1:14" x14ac:dyDescent="0.2">
      <c r="A29" s="121"/>
      <c r="B29" s="121"/>
      <c r="C29" s="226" t="s">
        <v>310</v>
      </c>
      <c r="D29" s="227" t="s">
        <v>78</v>
      </c>
      <c r="E29" s="228">
        <v>214797</v>
      </c>
      <c r="F29" s="228">
        <v>178328</v>
      </c>
      <c r="G29" s="121"/>
      <c r="H29" s="121"/>
      <c r="I29" s="121"/>
      <c r="J29" s="121"/>
      <c r="K29" s="121"/>
      <c r="L29" s="121"/>
      <c r="M29" s="121"/>
      <c r="N29" s="121"/>
    </row>
    <row r="30" spans="1:14" x14ac:dyDescent="0.2">
      <c r="A30" s="121"/>
      <c r="B30" s="121"/>
      <c r="C30" s="397"/>
      <c r="D30" s="216"/>
      <c r="E30" s="216"/>
      <c r="F30" s="216"/>
      <c r="G30" s="121"/>
      <c r="H30" s="121"/>
      <c r="I30" s="121"/>
      <c r="J30" s="121"/>
      <c r="K30" s="121"/>
      <c r="L30" s="121"/>
      <c r="M30" s="121"/>
      <c r="N30" s="121"/>
    </row>
    <row r="31" spans="1:14" x14ac:dyDescent="0.2">
      <c r="A31" s="121"/>
      <c r="B31" s="121"/>
      <c r="C31" s="435" t="s">
        <v>326</v>
      </c>
      <c r="D31" s="435"/>
      <c r="E31" s="435"/>
      <c r="F31" s="435"/>
      <c r="G31" s="121"/>
      <c r="H31" s="121"/>
      <c r="I31" s="121"/>
      <c r="J31" s="121"/>
      <c r="K31" s="121"/>
      <c r="L31" s="121"/>
      <c r="M31" s="121"/>
      <c r="N31" s="121"/>
    </row>
    <row r="32" spans="1:14" x14ac:dyDescent="0.2">
      <c r="A32" s="121"/>
      <c r="B32" s="121"/>
      <c r="C32" s="397"/>
      <c r="D32" s="216"/>
      <c r="E32" s="216"/>
      <c r="F32" s="216"/>
      <c r="G32" s="121"/>
      <c r="H32" s="121"/>
      <c r="I32" s="121"/>
      <c r="J32" s="121"/>
      <c r="K32" s="121"/>
      <c r="L32" s="121"/>
      <c r="M32" s="121"/>
      <c r="N32" s="121"/>
    </row>
    <row r="33" spans="1:14" hidden="1" x14ac:dyDescent="0.2">
      <c r="A33" s="121"/>
      <c r="B33" s="121"/>
      <c r="C33" s="124"/>
      <c r="E33" s="126" t="s">
        <v>192</v>
      </c>
      <c r="F33" s="216"/>
      <c r="G33" s="121"/>
      <c r="H33" s="121"/>
      <c r="I33" s="121"/>
      <c r="J33" s="121"/>
      <c r="K33" s="121"/>
      <c r="L33" s="121"/>
      <c r="M33" s="121"/>
      <c r="N33" s="121"/>
    </row>
    <row r="34" spans="1:14" x14ac:dyDescent="0.2">
      <c r="A34" s="121"/>
      <c r="B34" s="121"/>
      <c r="C34" s="267" t="s">
        <v>370</v>
      </c>
      <c r="D34" s="268" t="s">
        <v>84</v>
      </c>
      <c r="E34" s="269">
        <v>153802</v>
      </c>
      <c r="F34" s="216"/>
      <c r="G34" s="121"/>
      <c r="H34" s="121"/>
      <c r="I34" s="121"/>
      <c r="J34" s="121"/>
      <c r="K34" s="121"/>
      <c r="L34" s="121"/>
      <c r="M34" s="121"/>
      <c r="N34" s="121"/>
    </row>
    <row r="35" spans="1:14" x14ac:dyDescent="0.2">
      <c r="A35" s="121"/>
      <c r="B35" s="121"/>
      <c r="C35" s="397"/>
      <c r="D35" s="216"/>
      <c r="E35" s="216"/>
      <c r="F35" s="216"/>
      <c r="G35" s="121"/>
      <c r="H35" s="121"/>
      <c r="I35" s="121"/>
      <c r="J35" s="121"/>
      <c r="K35" s="121"/>
      <c r="L35" s="121"/>
      <c r="M35" s="121"/>
      <c r="N35" s="121"/>
    </row>
    <row r="36" spans="1:14" ht="56.25" x14ac:dyDescent="0.2">
      <c r="A36" s="121"/>
      <c r="B36" s="121"/>
      <c r="C36" s="127"/>
      <c r="D36" s="127"/>
      <c r="E36" s="128" t="s">
        <v>677</v>
      </c>
      <c r="F36" s="128" t="s">
        <v>327</v>
      </c>
      <c r="G36" s="121"/>
      <c r="H36" s="121"/>
      <c r="I36" s="121"/>
      <c r="J36" s="121"/>
      <c r="K36" s="121"/>
      <c r="L36" s="121"/>
      <c r="M36" s="121"/>
      <c r="N36" s="121"/>
    </row>
    <row r="37" spans="1:14" hidden="1" x14ac:dyDescent="0.2">
      <c r="A37" s="121"/>
      <c r="B37" s="121"/>
      <c r="C37" s="219"/>
      <c r="D37" s="220" t="s">
        <v>265</v>
      </c>
      <c r="E37" s="221" t="s">
        <v>193</v>
      </c>
      <c r="F37" s="221" t="s">
        <v>222</v>
      </c>
      <c r="G37" s="121"/>
      <c r="H37" s="121"/>
      <c r="I37" s="121"/>
      <c r="J37" s="121"/>
      <c r="K37" s="121"/>
      <c r="L37" s="121"/>
      <c r="M37" s="121"/>
      <c r="N37" s="121"/>
    </row>
    <row r="38" spans="1:14" x14ac:dyDescent="0.2">
      <c r="A38" s="121"/>
      <c r="B38" s="121"/>
      <c r="C38" s="222" t="s">
        <v>328</v>
      </c>
      <c r="D38" s="223" t="s">
        <v>86</v>
      </c>
      <c r="E38" s="206">
        <v>0</v>
      </c>
      <c r="F38" s="264"/>
      <c r="G38" s="121"/>
      <c r="H38" s="121"/>
      <c r="I38" s="121"/>
      <c r="J38" s="121"/>
      <c r="K38" s="121"/>
      <c r="L38" s="121"/>
      <c r="M38" s="121"/>
      <c r="N38" s="121"/>
    </row>
    <row r="39" spans="1:14" x14ac:dyDescent="0.2">
      <c r="A39" s="121"/>
      <c r="B39" s="121"/>
      <c r="C39" s="224" t="s">
        <v>329</v>
      </c>
      <c r="D39" s="225" t="s">
        <v>88</v>
      </c>
      <c r="E39" s="154">
        <v>0</v>
      </c>
      <c r="F39" s="265"/>
      <c r="G39" s="121"/>
      <c r="H39" s="121"/>
      <c r="I39" s="121"/>
      <c r="J39" s="121"/>
      <c r="K39" s="121"/>
      <c r="L39" s="121"/>
      <c r="M39" s="121"/>
      <c r="N39" s="121"/>
    </row>
    <row r="40" spans="1:14" x14ac:dyDescent="0.2">
      <c r="A40" s="121"/>
      <c r="B40" s="121"/>
      <c r="C40" s="224" t="s">
        <v>330</v>
      </c>
      <c r="D40" s="225" t="s">
        <v>90</v>
      </c>
      <c r="E40" s="154">
        <v>0</v>
      </c>
      <c r="F40" s="265"/>
      <c r="G40" s="121"/>
      <c r="H40" s="121"/>
      <c r="I40" s="121"/>
      <c r="J40" s="121"/>
      <c r="K40" s="121"/>
      <c r="L40" s="121"/>
      <c r="M40" s="121"/>
      <c r="N40" s="121"/>
    </row>
    <row r="41" spans="1:14" x14ac:dyDescent="0.2">
      <c r="A41" s="121"/>
      <c r="B41" s="121"/>
      <c r="C41" s="224" t="s">
        <v>331</v>
      </c>
      <c r="D41" s="225" t="s">
        <v>92</v>
      </c>
      <c r="E41" s="154">
        <v>1737443</v>
      </c>
      <c r="F41" s="265"/>
      <c r="G41" s="121"/>
      <c r="H41" s="121"/>
      <c r="I41" s="121"/>
      <c r="J41" s="121"/>
      <c r="K41" s="121"/>
      <c r="L41" s="121"/>
      <c r="M41" s="121"/>
      <c r="N41" s="121"/>
    </row>
    <row r="42" spans="1:14" x14ac:dyDescent="0.2">
      <c r="A42" s="121"/>
      <c r="B42" s="121"/>
      <c r="C42" s="226" t="s">
        <v>332</v>
      </c>
      <c r="D42" s="227" t="s">
        <v>94</v>
      </c>
      <c r="E42" s="266"/>
      <c r="F42" s="228">
        <v>167593000</v>
      </c>
      <c r="G42" s="121"/>
      <c r="H42" s="121"/>
      <c r="I42" s="121"/>
      <c r="J42" s="121"/>
      <c r="K42" s="121"/>
      <c r="L42" s="121"/>
      <c r="M42" s="121"/>
      <c r="N42" s="121"/>
    </row>
    <row r="43" spans="1:14" x14ac:dyDescent="0.2">
      <c r="A43" s="121"/>
      <c r="B43" s="121"/>
      <c r="C43" s="397"/>
      <c r="D43" s="216"/>
      <c r="E43" s="216"/>
      <c r="F43" s="216"/>
      <c r="G43" s="121"/>
      <c r="H43" s="121"/>
      <c r="I43" s="121"/>
      <c r="J43" s="121"/>
      <c r="K43" s="121"/>
      <c r="L43" s="121"/>
      <c r="M43" s="121"/>
      <c r="N43" s="121"/>
    </row>
    <row r="44" spans="1:14" x14ac:dyDescent="0.2">
      <c r="A44" s="121"/>
      <c r="B44" s="121"/>
      <c r="C44" s="435" t="s">
        <v>333</v>
      </c>
      <c r="D44" s="435"/>
      <c r="E44" s="435"/>
      <c r="F44" s="435"/>
      <c r="G44" s="121"/>
      <c r="H44" s="121"/>
      <c r="I44" s="121"/>
      <c r="J44" s="121"/>
      <c r="K44" s="121"/>
      <c r="L44" s="121"/>
      <c r="M44" s="121"/>
      <c r="N44" s="121"/>
    </row>
    <row r="45" spans="1:14" hidden="1" x14ac:dyDescent="0.2">
      <c r="A45" s="121"/>
      <c r="B45" s="121"/>
      <c r="C45" s="219"/>
      <c r="D45" s="220" t="s">
        <v>265</v>
      </c>
      <c r="E45" s="221" t="s">
        <v>235</v>
      </c>
      <c r="F45" s="216"/>
      <c r="G45" s="121"/>
      <c r="H45" s="121"/>
      <c r="I45" s="121"/>
      <c r="J45" s="121"/>
      <c r="K45" s="121"/>
      <c r="L45" s="121"/>
      <c r="M45" s="121"/>
      <c r="N45" s="121"/>
    </row>
    <row r="46" spans="1:14" x14ac:dyDescent="0.2">
      <c r="A46" s="121"/>
      <c r="B46" s="121"/>
      <c r="C46" s="222" t="s">
        <v>334</v>
      </c>
      <c r="D46" s="223" t="s">
        <v>101</v>
      </c>
      <c r="E46" s="206">
        <v>449548</v>
      </c>
      <c r="F46" s="216"/>
      <c r="G46" s="121"/>
      <c r="H46" s="121"/>
      <c r="I46" s="121"/>
      <c r="J46" s="121"/>
      <c r="K46" s="121"/>
      <c r="L46" s="121"/>
      <c r="M46" s="121"/>
      <c r="N46" s="121"/>
    </row>
    <row r="47" spans="1:14" x14ac:dyDescent="0.2">
      <c r="A47" s="121"/>
      <c r="B47" s="121"/>
      <c r="C47" s="224" t="s">
        <v>335</v>
      </c>
      <c r="D47" s="225" t="s">
        <v>103</v>
      </c>
      <c r="E47" s="154">
        <v>4497899</v>
      </c>
      <c r="F47" s="216"/>
      <c r="G47" s="121"/>
      <c r="H47" s="121"/>
      <c r="I47" s="121"/>
      <c r="J47" s="121"/>
      <c r="K47" s="121"/>
      <c r="L47" s="121"/>
      <c r="M47" s="121"/>
      <c r="N47" s="121"/>
    </row>
    <row r="48" spans="1:14" x14ac:dyDescent="0.2">
      <c r="A48" s="121"/>
      <c r="B48" s="121"/>
      <c r="C48" s="224" t="s">
        <v>336</v>
      </c>
      <c r="D48" s="225" t="s">
        <v>105</v>
      </c>
      <c r="E48" s="154">
        <v>2024054</v>
      </c>
      <c r="F48" s="216"/>
      <c r="G48" s="121"/>
      <c r="H48" s="121"/>
      <c r="I48" s="121"/>
      <c r="J48" s="121"/>
      <c r="K48" s="121"/>
      <c r="L48" s="121"/>
      <c r="M48" s="121"/>
      <c r="N48" s="121"/>
    </row>
    <row r="49" spans="1:14" x14ac:dyDescent="0.2">
      <c r="A49" s="121"/>
      <c r="B49" s="121"/>
      <c r="C49" s="224" t="s">
        <v>337</v>
      </c>
      <c r="D49" s="225" t="s">
        <v>107</v>
      </c>
      <c r="E49" s="154">
        <v>1124475</v>
      </c>
      <c r="F49" s="216"/>
      <c r="G49" s="121"/>
      <c r="H49" s="121"/>
      <c r="I49" s="121"/>
      <c r="J49" s="121"/>
      <c r="K49" s="121"/>
      <c r="L49" s="121"/>
      <c r="M49" s="121"/>
      <c r="N49" s="121"/>
    </row>
    <row r="50" spans="1:14" x14ac:dyDescent="0.2">
      <c r="A50" s="121"/>
      <c r="B50" s="121"/>
      <c r="C50" s="224" t="s">
        <v>338</v>
      </c>
      <c r="D50" s="225" t="s">
        <v>109</v>
      </c>
      <c r="E50" s="154">
        <v>1124475</v>
      </c>
      <c r="F50" s="216"/>
      <c r="G50" s="121"/>
      <c r="H50" s="121"/>
      <c r="I50" s="121"/>
      <c r="J50" s="121"/>
      <c r="K50" s="121"/>
      <c r="L50" s="121"/>
      <c r="M50" s="121"/>
      <c r="N50" s="121"/>
    </row>
    <row r="51" spans="1:14" x14ac:dyDescent="0.2">
      <c r="A51" s="121"/>
      <c r="B51" s="121"/>
      <c r="C51" s="226" t="s">
        <v>339</v>
      </c>
      <c r="D51" s="227" t="s">
        <v>111</v>
      </c>
      <c r="E51" s="228">
        <v>3600</v>
      </c>
      <c r="F51" s="216"/>
      <c r="G51" s="121"/>
      <c r="H51" s="121"/>
      <c r="I51" s="121"/>
      <c r="J51" s="121"/>
      <c r="K51" s="121"/>
      <c r="L51" s="121"/>
      <c r="M51" s="121"/>
      <c r="N51" s="121"/>
    </row>
    <row r="52" spans="1:14" hidden="1" x14ac:dyDescent="0.2">
      <c r="A52" s="121"/>
      <c r="B52" s="121"/>
      <c r="C52" s="229"/>
      <c r="D52" s="230"/>
      <c r="E52" s="231">
        <v>0</v>
      </c>
      <c r="F52" s="216"/>
      <c r="G52" s="121"/>
      <c r="H52" s="121"/>
      <c r="I52" s="121"/>
      <c r="J52" s="121"/>
      <c r="K52" s="121"/>
      <c r="L52" s="121"/>
      <c r="M52" s="121"/>
      <c r="N52" s="121"/>
    </row>
    <row r="53" spans="1:14" ht="12" thickBot="1" x14ac:dyDescent="0.25">
      <c r="A53" s="121"/>
      <c r="B53" s="121"/>
      <c r="C53" s="232" t="s">
        <v>340</v>
      </c>
      <c r="D53" s="233" t="s">
        <v>121</v>
      </c>
      <c r="E53" s="163">
        <v>1124475</v>
      </c>
      <c r="F53" s="216"/>
      <c r="G53" s="121"/>
      <c r="H53" s="121"/>
      <c r="I53" s="121"/>
      <c r="J53" s="121"/>
      <c r="K53" s="121"/>
      <c r="L53" s="121"/>
      <c r="M53" s="121"/>
      <c r="N53" s="121"/>
    </row>
    <row r="54" spans="1:14" x14ac:dyDescent="0.2">
      <c r="A54" s="121"/>
      <c r="B54" s="121"/>
      <c r="C54" s="397"/>
      <c r="D54" s="216"/>
      <c r="E54" s="216"/>
      <c r="F54" s="216"/>
      <c r="G54" s="121"/>
      <c r="H54" s="121"/>
      <c r="I54" s="121"/>
      <c r="J54" s="121"/>
      <c r="K54" s="121"/>
      <c r="L54" s="121"/>
      <c r="M54" s="121"/>
      <c r="N54" s="121"/>
    </row>
    <row r="55" spans="1:14" x14ac:dyDescent="0.2">
      <c r="A55" s="121"/>
      <c r="B55" s="121"/>
      <c r="C55" s="397"/>
      <c r="D55" s="216"/>
      <c r="E55" s="216"/>
      <c r="F55" s="216"/>
      <c r="G55" s="121"/>
      <c r="H55" s="121"/>
      <c r="I55" s="121"/>
      <c r="J55" s="121"/>
      <c r="K55" s="121"/>
      <c r="L55" s="121"/>
      <c r="M55" s="121"/>
      <c r="N55" s="121"/>
    </row>
    <row r="56" spans="1:14" x14ac:dyDescent="0.2">
      <c r="A56" s="121"/>
      <c r="B56" s="121"/>
      <c r="C56" s="397"/>
      <c r="D56" s="216"/>
      <c r="E56" s="216"/>
      <c r="F56" s="216"/>
      <c r="G56" s="121"/>
      <c r="H56" s="121"/>
      <c r="I56" s="121"/>
      <c r="J56" s="121"/>
      <c r="K56" s="121"/>
      <c r="L56" s="121"/>
      <c r="M56" s="121"/>
      <c r="N56" s="121"/>
    </row>
    <row r="57" spans="1:14" x14ac:dyDescent="0.2">
      <c r="A57" s="121"/>
      <c r="B57" s="121"/>
      <c r="C57" s="397"/>
      <c r="D57" s="216"/>
      <c r="E57" s="216"/>
      <c r="F57" s="216"/>
      <c r="G57" s="121"/>
      <c r="H57" s="121"/>
      <c r="I57" s="121"/>
      <c r="J57" s="121"/>
      <c r="K57" s="121"/>
      <c r="L57" s="121"/>
      <c r="M57" s="121"/>
      <c r="N57" s="121"/>
    </row>
    <row r="58" spans="1:14" x14ac:dyDescent="0.2">
      <c r="A58" s="121"/>
      <c r="B58" s="121"/>
      <c r="C58" s="397"/>
      <c r="D58" s="216"/>
      <c r="E58" s="216"/>
      <c r="F58" s="216"/>
      <c r="G58" s="121"/>
      <c r="H58" s="121"/>
      <c r="I58" s="121"/>
      <c r="J58" s="121"/>
      <c r="K58" s="121"/>
      <c r="L58" s="121"/>
      <c r="M58" s="121"/>
      <c r="N58" s="121"/>
    </row>
    <row r="59" spans="1:14" x14ac:dyDescent="0.2">
      <c r="A59" s="121"/>
      <c r="B59" s="121"/>
      <c r="C59" s="397"/>
      <c r="D59" s="216"/>
      <c r="E59" s="216"/>
      <c r="F59" s="216"/>
      <c r="G59" s="121"/>
      <c r="H59" s="121"/>
      <c r="I59" s="121"/>
      <c r="J59" s="121"/>
      <c r="K59" s="121"/>
      <c r="L59" s="121"/>
      <c r="M59" s="121"/>
      <c r="N59" s="121"/>
    </row>
    <row r="60" spans="1:14" x14ac:dyDescent="0.2">
      <c r="A60" s="121"/>
      <c r="B60" s="121"/>
      <c r="C60" s="397"/>
      <c r="D60" s="216"/>
      <c r="E60" s="216"/>
      <c r="F60" s="216"/>
      <c r="G60" s="121"/>
      <c r="H60" s="121"/>
      <c r="I60" s="121"/>
      <c r="J60" s="121"/>
      <c r="K60" s="121"/>
      <c r="L60" s="121"/>
      <c r="M60" s="121"/>
      <c r="N60" s="121"/>
    </row>
    <row r="61" spans="1:14" x14ac:dyDescent="0.2">
      <c r="A61" s="121"/>
      <c r="B61" s="121"/>
      <c r="C61" s="397"/>
      <c r="D61" s="216"/>
      <c r="E61" s="216"/>
      <c r="F61" s="216"/>
      <c r="G61" s="121"/>
      <c r="H61" s="121"/>
      <c r="I61" s="121"/>
      <c r="J61" s="121"/>
      <c r="K61" s="121"/>
      <c r="L61" s="121"/>
      <c r="M61" s="121"/>
      <c r="N61" s="121"/>
    </row>
    <row r="62" spans="1:14" x14ac:dyDescent="0.2">
      <c r="A62" s="121"/>
      <c r="B62" s="121"/>
      <c r="C62" s="397"/>
      <c r="D62" s="216"/>
      <c r="E62" s="216"/>
      <c r="F62" s="216"/>
      <c r="G62" s="121"/>
      <c r="H62" s="121"/>
      <c r="I62" s="121"/>
      <c r="J62" s="121"/>
      <c r="K62" s="121"/>
      <c r="L62" s="121"/>
      <c r="M62" s="121"/>
      <c r="N62" s="121"/>
    </row>
    <row r="63" spans="1:14" x14ac:dyDescent="0.2">
      <c r="A63" s="121"/>
      <c r="B63" s="121"/>
      <c r="C63" s="397"/>
      <c r="D63" s="216"/>
      <c r="E63" s="216"/>
      <c r="F63" s="216"/>
      <c r="G63" s="121"/>
      <c r="H63" s="121"/>
      <c r="I63" s="121"/>
      <c r="J63" s="121"/>
      <c r="K63" s="121"/>
      <c r="L63" s="121"/>
      <c r="M63" s="121"/>
      <c r="N63" s="121"/>
    </row>
    <row r="64" spans="1:14" x14ac:dyDescent="0.2">
      <c r="A64" s="121"/>
      <c r="B64" s="121"/>
      <c r="C64" s="397"/>
      <c r="D64" s="216"/>
      <c r="E64" s="216"/>
      <c r="F64" s="216"/>
      <c r="G64" s="121"/>
      <c r="H64" s="121"/>
      <c r="I64" s="121"/>
      <c r="J64" s="121"/>
      <c r="K64" s="121"/>
      <c r="L64" s="121"/>
      <c r="M64" s="121"/>
      <c r="N64" s="121"/>
    </row>
    <row r="65" spans="1:14" x14ac:dyDescent="0.2">
      <c r="A65" s="121"/>
      <c r="B65" s="121"/>
      <c r="C65" s="397"/>
      <c r="D65" s="216"/>
      <c r="E65" s="216"/>
      <c r="F65" s="216"/>
      <c r="G65" s="121"/>
      <c r="H65" s="121"/>
      <c r="I65" s="121"/>
      <c r="J65" s="121"/>
      <c r="K65" s="121"/>
      <c r="L65" s="121"/>
      <c r="M65" s="121"/>
      <c r="N65" s="121"/>
    </row>
    <row r="66" spans="1:14" x14ac:dyDescent="0.2">
      <c r="A66" s="121"/>
      <c r="B66" s="121"/>
      <c r="C66" s="397"/>
      <c r="D66" s="216"/>
      <c r="E66" s="216"/>
      <c r="F66" s="216"/>
      <c r="G66" s="121"/>
      <c r="H66" s="121"/>
      <c r="I66" s="121"/>
      <c r="J66" s="121"/>
      <c r="K66" s="121"/>
      <c r="L66" s="121"/>
      <c r="M66" s="121"/>
      <c r="N66" s="121"/>
    </row>
    <row r="67" spans="1:14" x14ac:dyDescent="0.2">
      <c r="A67" s="121"/>
      <c r="B67" s="121"/>
      <c r="C67" s="397"/>
      <c r="D67" s="216"/>
      <c r="E67" s="216"/>
      <c r="F67" s="216"/>
      <c r="G67" s="121"/>
      <c r="H67" s="121"/>
      <c r="I67" s="121"/>
      <c r="J67" s="121"/>
      <c r="K67" s="121"/>
      <c r="L67" s="121"/>
      <c r="M67" s="121"/>
      <c r="N67" s="121"/>
    </row>
    <row r="68" spans="1:14" x14ac:dyDescent="0.2">
      <c r="A68" s="121"/>
      <c r="B68" s="121"/>
      <c r="C68" s="397"/>
      <c r="D68" s="216"/>
      <c r="E68" s="216"/>
      <c r="F68" s="216"/>
      <c r="G68" s="121"/>
      <c r="H68" s="121"/>
      <c r="I68" s="121"/>
      <c r="J68" s="121"/>
      <c r="K68" s="121"/>
      <c r="L68" s="121"/>
      <c r="M68" s="121"/>
      <c r="N68" s="121"/>
    </row>
    <row r="69" spans="1:14" x14ac:dyDescent="0.2">
      <c r="A69" s="121"/>
      <c r="B69" s="121"/>
      <c r="C69" s="397"/>
      <c r="D69" s="216"/>
      <c r="E69" s="216"/>
      <c r="F69" s="216"/>
      <c r="G69" s="121"/>
      <c r="H69" s="121"/>
      <c r="I69" s="121"/>
      <c r="J69" s="121"/>
      <c r="K69" s="121"/>
      <c r="L69" s="121"/>
      <c r="M69" s="121"/>
      <c r="N69" s="121"/>
    </row>
    <row r="70" spans="1:14" x14ac:dyDescent="0.2">
      <c r="A70" s="121"/>
      <c r="B70" s="121"/>
      <c r="C70" s="397"/>
      <c r="D70" s="216"/>
      <c r="E70" s="216"/>
      <c r="F70" s="216"/>
      <c r="G70" s="121"/>
      <c r="H70" s="121"/>
      <c r="I70" s="121"/>
      <c r="J70" s="121"/>
      <c r="K70" s="121"/>
      <c r="L70" s="121"/>
      <c r="M70" s="121"/>
      <c r="N70" s="121"/>
    </row>
    <row r="71" spans="1:14" x14ac:dyDescent="0.2">
      <c r="A71" s="121"/>
      <c r="B71" s="121"/>
      <c r="C71" s="397"/>
      <c r="D71" s="216"/>
      <c r="E71" s="216"/>
      <c r="F71" s="216"/>
      <c r="G71" s="121"/>
      <c r="H71" s="121"/>
      <c r="I71" s="121"/>
      <c r="J71" s="121"/>
      <c r="K71" s="121"/>
      <c r="L71" s="121"/>
      <c r="M71" s="121"/>
      <c r="N71" s="121"/>
    </row>
    <row r="72" spans="1:14" x14ac:dyDescent="0.2">
      <c r="A72" s="121"/>
      <c r="B72" s="121"/>
      <c r="C72" s="397"/>
      <c r="D72" s="216"/>
      <c r="E72" s="216"/>
      <c r="F72" s="216"/>
      <c r="G72" s="121"/>
      <c r="H72" s="121"/>
      <c r="I72" s="121"/>
      <c r="J72" s="121"/>
      <c r="K72" s="121"/>
      <c r="L72" s="121"/>
      <c r="M72" s="121"/>
      <c r="N72" s="121"/>
    </row>
    <row r="73" spans="1:14" x14ac:dyDescent="0.2">
      <c r="A73" s="121"/>
      <c r="B73" s="121"/>
      <c r="C73" s="397"/>
      <c r="D73" s="216"/>
      <c r="E73" s="216"/>
      <c r="F73" s="216"/>
      <c r="G73" s="121"/>
      <c r="H73" s="121"/>
      <c r="I73" s="121"/>
      <c r="J73" s="121"/>
      <c r="K73" s="121"/>
      <c r="L73" s="121"/>
      <c r="M73" s="121"/>
      <c r="N73" s="121"/>
    </row>
    <row r="74" spans="1:14" x14ac:dyDescent="0.2">
      <c r="A74" s="121"/>
      <c r="B74" s="121"/>
      <c r="C74" s="397"/>
      <c r="D74" s="216"/>
      <c r="E74" s="216"/>
      <c r="F74" s="216"/>
      <c r="G74" s="121"/>
      <c r="H74" s="121"/>
      <c r="I74" s="121"/>
      <c r="J74" s="121"/>
      <c r="K74" s="121"/>
      <c r="L74" s="121"/>
      <c r="M74" s="121"/>
      <c r="N74" s="121"/>
    </row>
    <row r="75" spans="1:14" x14ac:dyDescent="0.2">
      <c r="A75" s="121"/>
      <c r="B75" s="121"/>
      <c r="C75" s="397"/>
      <c r="D75" s="216"/>
      <c r="E75" s="216"/>
      <c r="F75" s="216"/>
      <c r="G75" s="121"/>
      <c r="H75" s="121"/>
      <c r="I75" s="121"/>
      <c r="J75" s="121"/>
      <c r="K75" s="121"/>
      <c r="L75" s="121"/>
      <c r="M75" s="121"/>
      <c r="N75" s="121"/>
    </row>
    <row r="76" spans="1:14" x14ac:dyDescent="0.2">
      <c r="A76" s="121"/>
      <c r="B76" s="121"/>
      <c r="C76" s="397"/>
      <c r="D76" s="216"/>
      <c r="E76" s="216"/>
      <c r="F76" s="216"/>
      <c r="G76" s="121"/>
      <c r="H76" s="121"/>
      <c r="I76" s="121"/>
      <c r="J76" s="121"/>
      <c r="K76" s="121"/>
      <c r="L76" s="121"/>
      <c r="M76" s="121"/>
      <c r="N76" s="121"/>
    </row>
    <row r="77" spans="1:14" x14ac:dyDescent="0.2">
      <c r="A77" s="121"/>
      <c r="B77" s="121"/>
      <c r="C77" s="397"/>
      <c r="D77" s="216"/>
      <c r="E77" s="216"/>
      <c r="F77" s="216"/>
      <c r="G77" s="121"/>
      <c r="H77" s="121"/>
      <c r="I77" s="121"/>
      <c r="J77" s="121"/>
      <c r="K77" s="121"/>
      <c r="L77" s="121"/>
      <c r="M77" s="121"/>
      <c r="N77" s="121"/>
    </row>
    <row r="78" spans="1:14" x14ac:dyDescent="0.2">
      <c r="A78" s="121"/>
      <c r="B78" s="121"/>
      <c r="C78" s="397"/>
      <c r="D78" s="216"/>
      <c r="E78" s="216"/>
      <c r="F78" s="216"/>
      <c r="G78" s="121"/>
      <c r="H78" s="121"/>
      <c r="I78" s="121"/>
      <c r="J78" s="121"/>
      <c r="K78" s="121"/>
      <c r="L78" s="121"/>
      <c r="M78" s="121"/>
      <c r="N78" s="121"/>
    </row>
    <row r="79" spans="1:14" x14ac:dyDescent="0.2">
      <c r="A79" s="121"/>
      <c r="B79" s="121"/>
      <c r="C79" s="397"/>
      <c r="D79" s="216"/>
      <c r="E79" s="216"/>
      <c r="F79" s="216"/>
      <c r="G79" s="121"/>
      <c r="H79" s="121"/>
      <c r="I79" s="121"/>
      <c r="J79" s="121"/>
      <c r="K79" s="121"/>
      <c r="L79" s="121"/>
      <c r="M79" s="121"/>
      <c r="N79" s="121"/>
    </row>
    <row r="80" spans="1:14" x14ac:dyDescent="0.2">
      <c r="A80" s="121"/>
      <c r="B80" s="121"/>
      <c r="C80" s="397"/>
      <c r="D80" s="216"/>
      <c r="E80" s="216"/>
      <c r="F80" s="216"/>
      <c r="G80" s="121"/>
      <c r="H80" s="121"/>
      <c r="I80" s="121"/>
      <c r="J80" s="121"/>
      <c r="K80" s="121"/>
      <c r="L80" s="121"/>
      <c r="M80" s="121"/>
      <c r="N80" s="121"/>
    </row>
    <row r="81" spans="1:14" x14ac:dyDescent="0.2">
      <c r="A81" s="121"/>
      <c r="B81" s="121"/>
      <c r="C81" s="397"/>
      <c r="D81" s="216"/>
      <c r="E81" s="216"/>
      <c r="F81" s="216"/>
      <c r="G81" s="121"/>
      <c r="H81" s="121"/>
      <c r="I81" s="121"/>
      <c r="J81" s="121"/>
      <c r="K81" s="121"/>
      <c r="L81" s="121"/>
      <c r="M81" s="121"/>
      <c r="N81" s="121"/>
    </row>
    <row r="82" spans="1:14" x14ac:dyDescent="0.2">
      <c r="A82" s="121"/>
      <c r="B82" s="121"/>
      <c r="C82" s="397"/>
      <c r="D82" s="216"/>
      <c r="E82" s="216"/>
      <c r="F82" s="216"/>
      <c r="G82" s="121"/>
      <c r="H82" s="121"/>
      <c r="I82" s="121"/>
      <c r="J82" s="121"/>
      <c r="K82" s="121"/>
      <c r="L82" s="121"/>
      <c r="M82" s="121"/>
      <c r="N82" s="121"/>
    </row>
    <row r="83" spans="1:14" x14ac:dyDescent="0.2">
      <c r="A83" s="121"/>
      <c r="B83" s="121"/>
      <c r="C83" s="397"/>
      <c r="D83" s="216"/>
      <c r="E83" s="216"/>
      <c r="F83" s="216"/>
      <c r="G83" s="121"/>
      <c r="H83" s="121"/>
      <c r="I83" s="121"/>
      <c r="J83" s="121"/>
      <c r="K83" s="121"/>
      <c r="L83" s="121"/>
      <c r="M83" s="121"/>
      <c r="N83" s="121"/>
    </row>
    <row r="84" spans="1:14" x14ac:dyDescent="0.2">
      <c r="A84" s="121"/>
      <c r="B84" s="121"/>
      <c r="C84" s="397"/>
      <c r="D84" s="216"/>
      <c r="E84" s="216"/>
      <c r="F84" s="216"/>
      <c r="G84" s="121"/>
      <c r="H84" s="121"/>
      <c r="I84" s="121"/>
      <c r="J84" s="121"/>
      <c r="K84" s="121"/>
      <c r="L84" s="121"/>
      <c r="M84" s="121"/>
      <c r="N84" s="121"/>
    </row>
    <row r="85" spans="1:14" x14ac:dyDescent="0.2">
      <c r="A85" s="121"/>
      <c r="B85" s="121"/>
      <c r="C85" s="397"/>
      <c r="D85" s="216"/>
      <c r="E85" s="216"/>
      <c r="F85" s="216"/>
      <c r="G85" s="121"/>
      <c r="H85" s="121"/>
      <c r="I85" s="121"/>
      <c r="J85" s="121"/>
      <c r="K85" s="121"/>
      <c r="L85" s="121"/>
      <c r="M85" s="121"/>
      <c r="N85" s="121"/>
    </row>
    <row r="86" spans="1:14" x14ac:dyDescent="0.2">
      <c r="A86" s="121"/>
      <c r="B86" s="121"/>
      <c r="C86" s="397"/>
      <c r="D86" s="216"/>
      <c r="E86" s="216"/>
      <c r="F86" s="216"/>
      <c r="G86" s="121"/>
      <c r="H86" s="121"/>
      <c r="I86" s="121"/>
      <c r="J86" s="121"/>
      <c r="K86" s="121"/>
      <c r="L86" s="121"/>
      <c r="M86" s="121"/>
      <c r="N86" s="121"/>
    </row>
    <row r="87" spans="1:14" x14ac:dyDescent="0.2">
      <c r="A87" s="121"/>
      <c r="B87" s="121"/>
      <c r="C87" s="397"/>
      <c r="D87" s="216"/>
      <c r="E87" s="216"/>
      <c r="F87" s="216"/>
      <c r="G87" s="121"/>
      <c r="H87" s="121"/>
      <c r="I87" s="121"/>
      <c r="J87" s="121"/>
      <c r="K87" s="121"/>
      <c r="L87" s="121"/>
      <c r="M87" s="121"/>
      <c r="N87" s="121"/>
    </row>
    <row r="88" spans="1:14" x14ac:dyDescent="0.2">
      <c r="A88" s="121"/>
      <c r="B88" s="121"/>
      <c r="C88" s="397"/>
      <c r="D88" s="216"/>
      <c r="E88" s="216"/>
      <c r="F88" s="216"/>
      <c r="G88" s="121"/>
      <c r="H88" s="121"/>
      <c r="I88" s="121"/>
      <c r="J88" s="121"/>
      <c r="K88" s="121"/>
      <c r="L88" s="121"/>
      <c r="M88" s="121"/>
      <c r="N88" s="121"/>
    </row>
    <row r="89" spans="1:14" x14ac:dyDescent="0.2">
      <c r="A89" s="121"/>
      <c r="B89" s="121"/>
      <c r="C89" s="397"/>
      <c r="D89" s="216"/>
      <c r="E89" s="216"/>
      <c r="F89" s="216"/>
      <c r="G89" s="121"/>
      <c r="H89" s="121"/>
      <c r="I89" s="121"/>
      <c r="J89" s="121"/>
      <c r="K89" s="121"/>
      <c r="L89" s="121"/>
      <c r="M89" s="121"/>
      <c r="N89" s="121"/>
    </row>
    <row r="90" spans="1:14" x14ac:dyDescent="0.2">
      <c r="A90" s="121"/>
      <c r="B90" s="121"/>
      <c r="C90" s="397"/>
      <c r="D90" s="216"/>
      <c r="E90" s="216"/>
      <c r="F90" s="216"/>
      <c r="G90" s="121"/>
      <c r="H90" s="121"/>
      <c r="I90" s="121"/>
      <c r="J90" s="121"/>
      <c r="K90" s="121"/>
      <c r="L90" s="121"/>
      <c r="M90" s="121"/>
      <c r="N90" s="121"/>
    </row>
    <row r="91" spans="1:14" x14ac:dyDescent="0.2">
      <c r="A91" s="121"/>
      <c r="B91" s="121"/>
      <c r="C91" s="397"/>
      <c r="D91" s="216"/>
      <c r="E91" s="216"/>
      <c r="F91" s="216"/>
      <c r="G91" s="121"/>
      <c r="H91" s="121"/>
      <c r="I91" s="121"/>
      <c r="J91" s="121"/>
      <c r="K91" s="121"/>
      <c r="L91" s="121"/>
      <c r="M91" s="121"/>
      <c r="N91" s="121"/>
    </row>
    <row r="92" spans="1:14" x14ac:dyDescent="0.2">
      <c r="A92" s="121"/>
      <c r="B92" s="121"/>
      <c r="C92" s="397"/>
      <c r="D92" s="216"/>
      <c r="E92" s="216"/>
      <c r="F92" s="216"/>
      <c r="G92" s="121"/>
      <c r="H92" s="121"/>
      <c r="I92" s="121"/>
      <c r="J92" s="121"/>
      <c r="K92" s="121"/>
      <c r="L92" s="121"/>
      <c r="M92" s="121"/>
      <c r="N92" s="121"/>
    </row>
    <row r="93" spans="1:14" x14ac:dyDescent="0.2">
      <c r="A93" s="121"/>
      <c r="B93" s="121"/>
      <c r="C93" s="397"/>
      <c r="D93" s="216"/>
      <c r="E93" s="216"/>
      <c r="F93" s="216"/>
      <c r="G93" s="121"/>
      <c r="H93" s="121"/>
      <c r="I93" s="121"/>
      <c r="J93" s="121"/>
      <c r="K93" s="121"/>
      <c r="L93" s="121"/>
      <c r="M93" s="121"/>
      <c r="N93" s="121"/>
    </row>
    <row r="94" spans="1:14" x14ac:dyDescent="0.2">
      <c r="A94" s="121"/>
      <c r="B94" s="121"/>
      <c r="C94" s="397"/>
      <c r="D94" s="216"/>
      <c r="E94" s="216"/>
      <c r="F94" s="216"/>
      <c r="G94" s="121"/>
      <c r="H94" s="121"/>
      <c r="I94" s="121"/>
      <c r="J94" s="121"/>
      <c r="K94" s="121"/>
      <c r="L94" s="121"/>
      <c r="M94" s="121"/>
      <c r="N94" s="121"/>
    </row>
    <row r="95" spans="1:14" x14ac:dyDescent="0.2">
      <c r="A95" s="121"/>
      <c r="B95" s="121"/>
      <c r="C95" s="397"/>
      <c r="D95" s="216"/>
      <c r="E95" s="216"/>
      <c r="F95" s="216"/>
      <c r="G95" s="121"/>
      <c r="H95" s="121"/>
      <c r="I95" s="121"/>
      <c r="J95" s="121"/>
      <c r="K95" s="121"/>
      <c r="L95" s="121"/>
      <c r="M95" s="121"/>
      <c r="N95" s="121"/>
    </row>
    <row r="96" spans="1:14" x14ac:dyDescent="0.2">
      <c r="A96" s="121"/>
      <c r="B96" s="121"/>
      <c r="C96" s="397"/>
      <c r="D96" s="216"/>
      <c r="E96" s="216"/>
      <c r="F96" s="216"/>
      <c r="G96" s="121"/>
      <c r="H96" s="121"/>
      <c r="I96" s="121"/>
      <c r="J96" s="121"/>
      <c r="K96" s="121"/>
      <c r="L96" s="121"/>
      <c r="M96" s="121"/>
      <c r="N96" s="121"/>
    </row>
    <row r="97" spans="1:14" x14ac:dyDescent="0.2">
      <c r="A97" s="121"/>
      <c r="B97" s="121"/>
      <c r="C97" s="397"/>
      <c r="D97" s="216"/>
      <c r="E97" s="216"/>
      <c r="F97" s="216"/>
      <c r="G97" s="121"/>
      <c r="H97" s="121"/>
      <c r="I97" s="121"/>
      <c r="J97" s="121"/>
      <c r="K97" s="121"/>
      <c r="L97" s="121"/>
      <c r="M97" s="121"/>
      <c r="N97" s="121"/>
    </row>
    <row r="98" spans="1:14" x14ac:dyDescent="0.2">
      <c r="A98" s="121"/>
      <c r="B98" s="121"/>
      <c r="C98" s="397"/>
      <c r="D98" s="216"/>
      <c r="E98" s="216"/>
      <c r="F98" s="216"/>
      <c r="G98" s="121"/>
      <c r="H98" s="121"/>
      <c r="I98" s="121"/>
      <c r="J98" s="121"/>
      <c r="K98" s="121"/>
      <c r="L98" s="121"/>
      <c r="M98" s="121"/>
      <c r="N98" s="121"/>
    </row>
    <row r="99" spans="1:14" x14ac:dyDescent="0.2">
      <c r="A99" s="121"/>
      <c r="B99" s="121"/>
      <c r="C99" s="397"/>
      <c r="D99" s="216"/>
      <c r="E99" s="216"/>
      <c r="F99" s="216"/>
      <c r="G99" s="121"/>
      <c r="H99" s="121"/>
      <c r="I99" s="121"/>
      <c r="J99" s="121"/>
      <c r="K99" s="121"/>
      <c r="L99" s="121"/>
      <c r="M99" s="121"/>
      <c r="N99" s="121"/>
    </row>
    <row r="100" spans="1:14" x14ac:dyDescent="0.2">
      <c r="A100" s="121"/>
      <c r="B100" s="121"/>
      <c r="C100" s="397"/>
      <c r="D100" s="216"/>
      <c r="E100" s="216"/>
      <c r="F100" s="216"/>
      <c r="G100" s="121"/>
      <c r="H100" s="121"/>
      <c r="I100" s="121"/>
      <c r="J100" s="121"/>
      <c r="K100" s="121"/>
      <c r="L100" s="121"/>
      <c r="M100" s="121"/>
      <c r="N100" s="121"/>
    </row>
    <row r="101" spans="1:14" x14ac:dyDescent="0.2">
      <c r="A101" s="121"/>
      <c r="B101" s="121"/>
      <c r="C101" s="397"/>
      <c r="D101" s="216"/>
      <c r="E101" s="216"/>
      <c r="F101" s="216"/>
      <c r="G101" s="121"/>
      <c r="H101" s="121"/>
      <c r="I101" s="121"/>
      <c r="J101" s="121"/>
      <c r="K101" s="121"/>
      <c r="L101" s="121"/>
      <c r="M101" s="121"/>
      <c r="N101" s="121"/>
    </row>
    <row r="102" spans="1:14" x14ac:dyDescent="0.2">
      <c r="A102" s="121"/>
      <c r="B102" s="121"/>
      <c r="C102" s="397"/>
      <c r="D102" s="216"/>
      <c r="E102" s="216"/>
      <c r="F102" s="216"/>
      <c r="G102" s="121"/>
      <c r="H102" s="121"/>
      <c r="I102" s="121"/>
      <c r="J102" s="121"/>
      <c r="K102" s="121"/>
      <c r="L102" s="121"/>
      <c r="M102" s="121"/>
      <c r="N102" s="121"/>
    </row>
  </sheetData>
  <customSheetViews>
    <customSheetView guid="{48D17912-7AA6-446B-8282-2706EDDFDC3E}" scale="85" showGridLines="0" hiddenRows="1" hiddenColumns="1">
      <pane xSplit="2" ySplit="5" topLeftCell="C6" activePane="bottomRight" state="frozen"/>
      <selection pane="bottomRight" activeCell="I32" sqref="I32"/>
      <pageMargins left="0.7" right="0.7" top="0.75" bottom="0.75" header="0.3" footer="0.3"/>
      <pageSetup paperSize="9" orientation="portrait" r:id="rId1"/>
      <headerFooter alignWithMargins="0"/>
    </customSheetView>
  </customSheetViews>
  <mergeCells count="4">
    <mergeCell ref="E5:F5"/>
    <mergeCell ref="C7:F7"/>
    <mergeCell ref="C31:F31"/>
    <mergeCell ref="C44:F44"/>
  </mergeCells>
  <hyperlinks>
    <hyperlink ref="A1" location="MAIN!A4" display="MAIN"/>
  </hyperlinks>
  <pageMargins left="0.7" right="0.7" top="0.75" bottom="0.75" header="0.3" footer="0.3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79985961485641044"/>
  </sheetPr>
  <dimension ref="A1:I74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9" sqref="B19"/>
    </sheetView>
  </sheetViews>
  <sheetFormatPr defaultColWidth="11.5" defaultRowHeight="11.25" x14ac:dyDescent="0.2"/>
  <cols>
    <col min="1" max="1" width="7.83203125" style="25" customWidth="1"/>
    <col min="2" max="2" width="82.5" style="132" customWidth="1"/>
    <col min="3" max="3" width="9.5" style="138" hidden="1" customWidth="1"/>
    <col min="4" max="4" width="15.6640625" style="132" customWidth="1"/>
    <col min="5" max="19" width="11.5" style="25" customWidth="1"/>
    <col min="20" max="16384" width="11.5" style="25"/>
  </cols>
  <sheetData>
    <row r="1" spans="1:9" ht="17.25" customHeight="1" thickBot="1" x14ac:dyDescent="0.25">
      <c r="A1" s="23" t="s">
        <v>49</v>
      </c>
      <c r="B1" s="130"/>
      <c r="C1" s="131"/>
      <c r="D1" s="130"/>
      <c r="E1" s="24"/>
      <c r="F1" s="24"/>
      <c r="G1" s="24"/>
      <c r="H1" s="24"/>
      <c r="I1" s="24"/>
    </row>
    <row r="2" spans="1:9" ht="3" customHeight="1" x14ac:dyDescent="0.2">
      <c r="A2" s="26"/>
      <c r="B2" s="130"/>
      <c r="C2" s="131"/>
      <c r="D2" s="130"/>
      <c r="E2" s="24"/>
      <c r="F2" s="24"/>
      <c r="G2" s="24"/>
      <c r="H2" s="24"/>
      <c r="I2" s="24"/>
    </row>
    <row r="3" spans="1:9" x14ac:dyDescent="0.2">
      <c r="A3" s="27"/>
      <c r="B3" s="405" t="s">
        <v>777</v>
      </c>
      <c r="C3" s="131"/>
      <c r="D3" s="29"/>
      <c r="E3" s="24"/>
      <c r="F3" s="24"/>
      <c r="G3" s="24"/>
      <c r="H3" s="24"/>
      <c r="I3" s="24"/>
    </row>
    <row r="4" spans="1:9" x14ac:dyDescent="0.2">
      <c r="A4" s="30"/>
      <c r="B4" s="28"/>
      <c r="C4" s="131"/>
      <c r="D4" s="29"/>
      <c r="E4" s="24"/>
      <c r="F4" s="24"/>
      <c r="G4" s="24"/>
      <c r="H4" s="24"/>
      <c r="I4" s="24"/>
    </row>
    <row r="5" spans="1:9" ht="34.5" thickBot="1" x14ac:dyDescent="0.25">
      <c r="A5" s="30"/>
      <c r="B5" s="31" t="s">
        <v>778</v>
      </c>
      <c r="C5" s="133"/>
      <c r="D5" s="245" t="s">
        <v>50</v>
      </c>
      <c r="E5" s="24"/>
      <c r="F5" s="24"/>
      <c r="G5" s="24"/>
      <c r="H5" s="24"/>
      <c r="I5" s="24"/>
    </row>
    <row r="6" spans="1:9" hidden="1" x14ac:dyDescent="0.2">
      <c r="A6" s="24"/>
      <c r="B6" s="33"/>
      <c r="C6" s="134"/>
      <c r="D6" s="34" t="s">
        <v>189</v>
      </c>
      <c r="E6" s="24"/>
      <c r="F6" s="24"/>
      <c r="G6" s="24"/>
      <c r="H6" s="24"/>
      <c r="I6" s="24"/>
    </row>
    <row r="7" spans="1:9" x14ac:dyDescent="0.2">
      <c r="A7" s="24"/>
      <c r="B7" s="35" t="s">
        <v>51</v>
      </c>
      <c r="C7" s="36" t="s">
        <v>52</v>
      </c>
      <c r="D7" s="37">
        <v>0</v>
      </c>
      <c r="E7" s="24"/>
      <c r="F7" s="24"/>
      <c r="G7" s="24"/>
      <c r="H7" s="24"/>
      <c r="I7" s="24"/>
    </row>
    <row r="8" spans="1:9" x14ac:dyDescent="0.2">
      <c r="A8" s="24"/>
      <c r="B8" s="35" t="s">
        <v>53</v>
      </c>
      <c r="C8" s="36" t="s">
        <v>54</v>
      </c>
      <c r="D8" s="37">
        <v>277504</v>
      </c>
      <c r="E8" s="24"/>
      <c r="F8" s="24"/>
      <c r="G8" s="24"/>
      <c r="H8" s="24"/>
      <c r="I8" s="24"/>
    </row>
    <row r="9" spans="1:9" x14ac:dyDescent="0.2">
      <c r="A9" s="24"/>
      <c r="B9" s="35" t="s">
        <v>55</v>
      </c>
      <c r="C9" s="36" t="s">
        <v>56</v>
      </c>
      <c r="D9" s="37">
        <v>0</v>
      </c>
      <c r="E9" s="24"/>
      <c r="F9" s="24"/>
      <c r="G9" s="24"/>
      <c r="H9" s="24"/>
      <c r="I9" s="24"/>
    </row>
    <row r="10" spans="1:9" x14ac:dyDescent="0.2">
      <c r="A10" s="24"/>
      <c r="B10" s="38" t="s">
        <v>57</v>
      </c>
      <c r="C10" s="39" t="s">
        <v>58</v>
      </c>
      <c r="D10" s="40">
        <v>90664</v>
      </c>
      <c r="E10" s="24"/>
      <c r="F10" s="24"/>
      <c r="G10" s="24"/>
      <c r="H10" s="24"/>
      <c r="I10" s="24"/>
    </row>
    <row r="11" spans="1:9" x14ac:dyDescent="0.2">
      <c r="A11" s="24"/>
      <c r="B11" s="41" t="s">
        <v>59</v>
      </c>
      <c r="C11" s="42" t="s">
        <v>60</v>
      </c>
      <c r="D11" s="43">
        <v>9052041</v>
      </c>
      <c r="E11" s="24"/>
      <c r="F11" s="24"/>
      <c r="G11" s="24"/>
      <c r="H11" s="24"/>
      <c r="I11" s="24"/>
    </row>
    <row r="12" spans="1:9" x14ac:dyDescent="0.2">
      <c r="A12" s="24"/>
      <c r="B12" s="44" t="s">
        <v>61</v>
      </c>
      <c r="C12" s="45" t="s">
        <v>62</v>
      </c>
      <c r="D12" s="46">
        <v>0</v>
      </c>
      <c r="E12" s="24"/>
      <c r="F12" s="24"/>
      <c r="G12" s="24"/>
      <c r="H12" s="24"/>
      <c r="I12" s="24"/>
    </row>
    <row r="13" spans="1:9" x14ac:dyDescent="0.2">
      <c r="A13" s="24"/>
      <c r="B13" s="44" t="s">
        <v>63</v>
      </c>
      <c r="C13" s="45" t="s">
        <v>64</v>
      </c>
      <c r="D13" s="46">
        <v>8306706</v>
      </c>
      <c r="E13" s="24"/>
      <c r="F13" s="24"/>
      <c r="G13" s="24"/>
      <c r="H13" s="24"/>
      <c r="I13" s="24"/>
    </row>
    <row r="14" spans="1:9" x14ac:dyDescent="0.2">
      <c r="A14" s="24"/>
      <c r="B14" s="44" t="s">
        <v>65</v>
      </c>
      <c r="C14" s="45" t="s">
        <v>66</v>
      </c>
      <c r="D14" s="46">
        <v>2965</v>
      </c>
      <c r="E14" s="24"/>
      <c r="F14" s="24"/>
      <c r="G14" s="24"/>
      <c r="H14" s="24"/>
      <c r="I14" s="24"/>
    </row>
    <row r="15" spans="1:9" x14ac:dyDescent="0.2">
      <c r="A15" s="24"/>
      <c r="B15" s="47" t="s">
        <v>67</v>
      </c>
      <c r="C15" s="48" t="s">
        <v>68</v>
      </c>
      <c r="D15" s="49">
        <v>30</v>
      </c>
      <c r="E15" s="24"/>
      <c r="F15" s="24"/>
      <c r="G15" s="24"/>
      <c r="H15" s="24"/>
      <c r="I15" s="24"/>
    </row>
    <row r="16" spans="1:9" x14ac:dyDescent="0.2">
      <c r="A16" s="24"/>
      <c r="B16" s="50" t="s">
        <v>69</v>
      </c>
      <c r="C16" s="51" t="s">
        <v>70</v>
      </c>
      <c r="D16" s="52">
        <v>2935</v>
      </c>
      <c r="E16" s="24"/>
      <c r="F16" s="24"/>
      <c r="G16" s="24"/>
      <c r="H16" s="24"/>
      <c r="I16" s="24"/>
    </row>
    <row r="17" spans="1:9" x14ac:dyDescent="0.2">
      <c r="A17" s="24"/>
      <c r="B17" s="53" t="s">
        <v>71</v>
      </c>
      <c r="C17" s="54" t="s">
        <v>72</v>
      </c>
      <c r="D17" s="55">
        <v>576796</v>
      </c>
      <c r="E17" s="24"/>
      <c r="F17" s="24"/>
      <c r="G17" s="24"/>
      <c r="H17" s="24"/>
      <c r="I17" s="24"/>
    </row>
    <row r="18" spans="1:9" x14ac:dyDescent="0.2">
      <c r="A18" s="24"/>
      <c r="B18" s="47" t="s">
        <v>673</v>
      </c>
      <c r="C18" s="48" t="s">
        <v>73</v>
      </c>
      <c r="D18" s="49">
        <v>570311</v>
      </c>
      <c r="E18" s="24"/>
      <c r="F18" s="24"/>
      <c r="G18" s="24"/>
      <c r="H18" s="24"/>
      <c r="I18" s="24"/>
    </row>
    <row r="19" spans="1:9" x14ac:dyDescent="0.2">
      <c r="A19" s="24"/>
      <c r="B19" s="56" t="s">
        <v>674</v>
      </c>
      <c r="C19" s="57" t="s">
        <v>74</v>
      </c>
      <c r="D19" s="58">
        <v>6485</v>
      </c>
      <c r="E19" s="24"/>
      <c r="F19" s="24"/>
      <c r="G19" s="24"/>
      <c r="H19" s="24"/>
      <c r="I19" s="24"/>
    </row>
    <row r="20" spans="1:9" s="60" customFormat="1" x14ac:dyDescent="0.2">
      <c r="A20" s="59"/>
      <c r="B20" s="56" t="s">
        <v>75</v>
      </c>
      <c r="C20" s="57" t="s">
        <v>76</v>
      </c>
      <c r="D20" s="58">
        <v>0</v>
      </c>
      <c r="E20" s="59"/>
      <c r="F20" s="59"/>
      <c r="G20" s="59"/>
      <c r="H20" s="59"/>
      <c r="I20" s="59"/>
    </row>
    <row r="21" spans="1:9" x14ac:dyDescent="0.2">
      <c r="A21" s="24"/>
      <c r="B21" s="50" t="s">
        <v>77</v>
      </c>
      <c r="C21" s="51" t="s">
        <v>78</v>
      </c>
      <c r="D21" s="52">
        <v>0</v>
      </c>
      <c r="E21" s="24"/>
      <c r="F21" s="24"/>
      <c r="G21" s="24"/>
      <c r="H21" s="24"/>
      <c r="I21" s="24"/>
    </row>
    <row r="22" spans="1:9" x14ac:dyDescent="0.2">
      <c r="A22" s="24"/>
      <c r="B22" s="53" t="s">
        <v>79</v>
      </c>
      <c r="C22" s="54" t="s">
        <v>80</v>
      </c>
      <c r="D22" s="55">
        <v>14527</v>
      </c>
      <c r="E22" s="24"/>
      <c r="F22" s="24"/>
      <c r="G22" s="24"/>
      <c r="H22" s="24"/>
      <c r="I22" s="24"/>
    </row>
    <row r="23" spans="1:9" x14ac:dyDescent="0.2">
      <c r="A23" s="24"/>
      <c r="B23" s="44" t="s">
        <v>81</v>
      </c>
      <c r="C23" s="45" t="s">
        <v>82</v>
      </c>
      <c r="D23" s="46">
        <v>69313</v>
      </c>
      <c r="E23" s="24"/>
      <c r="F23" s="24"/>
      <c r="G23" s="24"/>
      <c r="H23" s="24"/>
      <c r="I23" s="24"/>
    </row>
    <row r="24" spans="1:9" x14ac:dyDescent="0.2">
      <c r="A24" s="24"/>
      <c r="B24" s="44" t="s">
        <v>83</v>
      </c>
      <c r="C24" s="45" t="s">
        <v>84</v>
      </c>
      <c r="D24" s="46">
        <v>81734</v>
      </c>
      <c r="E24" s="24"/>
      <c r="F24" s="24"/>
      <c r="G24" s="24"/>
      <c r="H24" s="24"/>
      <c r="I24" s="24"/>
    </row>
    <row r="25" spans="1:9" x14ac:dyDescent="0.2">
      <c r="A25" s="24"/>
      <c r="B25" s="61" t="s">
        <v>85</v>
      </c>
      <c r="C25" s="48" t="s">
        <v>86</v>
      </c>
      <c r="D25" s="46">
        <v>0</v>
      </c>
      <c r="E25" s="24"/>
      <c r="F25" s="24"/>
      <c r="G25" s="24"/>
      <c r="H25" s="24"/>
      <c r="I25" s="24"/>
    </row>
    <row r="26" spans="1:9" x14ac:dyDescent="0.2">
      <c r="A26" s="24"/>
      <c r="B26" s="62" t="s">
        <v>87</v>
      </c>
      <c r="C26" s="63" t="s">
        <v>88</v>
      </c>
      <c r="D26" s="64">
        <v>0</v>
      </c>
      <c r="E26" s="24"/>
      <c r="F26" s="24"/>
      <c r="G26" s="24"/>
      <c r="H26" s="24"/>
      <c r="I26" s="24"/>
    </row>
    <row r="27" spans="1:9" x14ac:dyDescent="0.2">
      <c r="A27" s="24"/>
      <c r="B27" s="65" t="s">
        <v>89</v>
      </c>
      <c r="C27" s="66" t="s">
        <v>90</v>
      </c>
      <c r="D27" s="43">
        <v>2272198</v>
      </c>
      <c r="E27" s="24"/>
      <c r="F27" s="24"/>
      <c r="G27" s="24"/>
      <c r="H27" s="24"/>
      <c r="I27" s="24"/>
    </row>
    <row r="28" spans="1:9" x14ac:dyDescent="0.2">
      <c r="A28" s="24"/>
      <c r="B28" s="44" t="s">
        <v>91</v>
      </c>
      <c r="C28" s="45" t="s">
        <v>92</v>
      </c>
      <c r="D28" s="46">
        <v>0</v>
      </c>
      <c r="E28" s="24"/>
      <c r="F28" s="24"/>
      <c r="G28" s="24"/>
      <c r="H28" s="24"/>
      <c r="I28" s="24"/>
    </row>
    <row r="29" spans="1:9" x14ac:dyDescent="0.2">
      <c r="A29" s="24"/>
      <c r="B29" s="44" t="s">
        <v>93</v>
      </c>
      <c r="C29" s="45" t="s">
        <v>94</v>
      </c>
      <c r="D29" s="46">
        <v>0</v>
      </c>
      <c r="E29" s="24"/>
      <c r="F29" s="24"/>
      <c r="G29" s="24"/>
      <c r="H29" s="24"/>
      <c r="I29" s="24"/>
    </row>
    <row r="30" spans="1:9" x14ac:dyDescent="0.2">
      <c r="A30" s="24"/>
      <c r="B30" s="67" t="s">
        <v>95</v>
      </c>
      <c r="C30" s="68" t="s">
        <v>96</v>
      </c>
      <c r="D30" s="69">
        <v>2272198</v>
      </c>
      <c r="E30" s="24"/>
      <c r="F30" s="24"/>
      <c r="G30" s="24"/>
      <c r="H30" s="24"/>
      <c r="I30" s="24"/>
    </row>
    <row r="31" spans="1:9" x14ac:dyDescent="0.2">
      <c r="A31" s="24"/>
      <c r="B31" s="65" t="s">
        <v>97</v>
      </c>
      <c r="C31" s="66" t="s">
        <v>98</v>
      </c>
      <c r="D31" s="70">
        <v>355168</v>
      </c>
      <c r="E31" s="24"/>
      <c r="F31" s="24"/>
      <c r="G31" s="24"/>
      <c r="H31" s="24"/>
      <c r="I31" s="24"/>
    </row>
    <row r="32" spans="1:9" x14ac:dyDescent="0.2">
      <c r="A32" s="24"/>
      <c r="B32" s="44" t="s">
        <v>685</v>
      </c>
      <c r="C32" s="45" t="s">
        <v>99</v>
      </c>
      <c r="D32" s="46">
        <v>356548</v>
      </c>
      <c r="E32" s="24"/>
      <c r="F32" s="24"/>
      <c r="G32" s="24"/>
      <c r="H32" s="24"/>
      <c r="I32" s="24"/>
    </row>
    <row r="33" spans="1:9" x14ac:dyDescent="0.2">
      <c r="A33" s="24"/>
      <c r="B33" s="71" t="s">
        <v>686</v>
      </c>
      <c r="C33" s="45" t="s">
        <v>100</v>
      </c>
      <c r="D33" s="46">
        <v>356587</v>
      </c>
      <c r="E33" s="24"/>
      <c r="F33" s="24"/>
      <c r="G33" s="24"/>
      <c r="H33" s="24"/>
      <c r="I33" s="24"/>
    </row>
    <row r="34" spans="1:9" x14ac:dyDescent="0.2">
      <c r="A34" s="24"/>
      <c r="B34" s="71" t="s">
        <v>687</v>
      </c>
      <c r="C34" s="45" t="s">
        <v>101</v>
      </c>
      <c r="D34" s="46">
        <v>-39</v>
      </c>
      <c r="E34" s="24"/>
      <c r="F34" s="24"/>
      <c r="G34" s="24"/>
      <c r="H34" s="24"/>
      <c r="I34" s="24"/>
    </row>
    <row r="35" spans="1:9" x14ac:dyDescent="0.2">
      <c r="A35" s="24"/>
      <c r="B35" s="72" t="s">
        <v>102</v>
      </c>
      <c r="C35" s="45" t="s">
        <v>103</v>
      </c>
      <c r="D35" s="46">
        <v>-1380</v>
      </c>
      <c r="E35" s="24"/>
      <c r="F35" s="24"/>
      <c r="G35" s="24"/>
      <c r="H35" s="24"/>
      <c r="I35" s="24"/>
    </row>
    <row r="36" spans="1:9" x14ac:dyDescent="0.2">
      <c r="A36" s="24"/>
      <c r="B36" s="71" t="s">
        <v>104</v>
      </c>
      <c r="C36" s="45" t="s">
        <v>105</v>
      </c>
      <c r="D36" s="46">
        <v>-1567</v>
      </c>
      <c r="E36" s="24"/>
      <c r="F36" s="24"/>
      <c r="G36" s="24"/>
      <c r="H36" s="24"/>
      <c r="I36" s="24"/>
    </row>
    <row r="37" spans="1:9" x14ac:dyDescent="0.2">
      <c r="A37" s="24"/>
      <c r="B37" s="71" t="s">
        <v>106</v>
      </c>
      <c r="C37" s="45" t="s">
        <v>107</v>
      </c>
      <c r="D37" s="46">
        <v>187</v>
      </c>
      <c r="E37" s="24"/>
      <c r="F37" s="24"/>
      <c r="G37" s="24"/>
      <c r="H37" s="24"/>
      <c r="I37" s="24"/>
    </row>
    <row r="38" spans="1:9" x14ac:dyDescent="0.2">
      <c r="A38" s="24"/>
      <c r="B38" s="67" t="s">
        <v>108</v>
      </c>
      <c r="C38" s="68" t="s">
        <v>109</v>
      </c>
      <c r="D38" s="46">
        <v>0</v>
      </c>
      <c r="E38" s="24"/>
      <c r="F38" s="24"/>
      <c r="G38" s="24"/>
      <c r="H38" s="24"/>
      <c r="I38" s="24"/>
    </row>
    <row r="39" spans="1:9" x14ac:dyDescent="0.2">
      <c r="A39" s="24"/>
      <c r="B39" s="65" t="s">
        <v>110</v>
      </c>
      <c r="C39" s="66" t="s">
        <v>111</v>
      </c>
      <c r="D39" s="70">
        <v>1797937</v>
      </c>
      <c r="E39" s="24"/>
      <c r="F39" s="24"/>
      <c r="G39" s="24"/>
      <c r="H39" s="24"/>
      <c r="I39" s="24"/>
    </row>
    <row r="40" spans="1:9" x14ac:dyDescent="0.2">
      <c r="A40" s="24"/>
      <c r="B40" s="35" t="s">
        <v>112</v>
      </c>
      <c r="C40" s="36" t="s">
        <v>113</v>
      </c>
      <c r="D40" s="73">
        <v>143942</v>
      </c>
      <c r="E40" s="24"/>
      <c r="F40" s="24"/>
      <c r="G40" s="24"/>
      <c r="H40" s="24"/>
      <c r="I40" s="24"/>
    </row>
    <row r="41" spans="1:9" x14ac:dyDescent="0.2">
      <c r="A41" s="24"/>
      <c r="B41" s="35" t="s">
        <v>114</v>
      </c>
      <c r="C41" s="36" t="s">
        <v>115</v>
      </c>
      <c r="D41" s="73">
        <v>924</v>
      </c>
      <c r="E41" s="24"/>
      <c r="F41" s="24"/>
      <c r="G41" s="24"/>
      <c r="H41" s="24"/>
      <c r="I41" s="24"/>
    </row>
    <row r="42" spans="1:9" x14ac:dyDescent="0.2">
      <c r="A42" s="74"/>
      <c r="B42" s="35" t="s">
        <v>116</v>
      </c>
      <c r="C42" s="36" t="s">
        <v>117</v>
      </c>
      <c r="D42" s="73">
        <v>254194</v>
      </c>
      <c r="E42" s="24"/>
      <c r="F42" s="24"/>
      <c r="G42" s="24"/>
      <c r="H42" s="24"/>
      <c r="I42" s="24"/>
    </row>
    <row r="43" spans="1:9" x14ac:dyDescent="0.2">
      <c r="A43" s="30"/>
      <c r="B43" s="35" t="s">
        <v>118</v>
      </c>
      <c r="C43" s="36" t="s">
        <v>119</v>
      </c>
      <c r="D43" s="73">
        <v>252117</v>
      </c>
      <c r="E43" s="24"/>
      <c r="F43" s="24"/>
      <c r="G43" s="24"/>
      <c r="H43" s="24"/>
      <c r="I43" s="24"/>
    </row>
    <row r="44" spans="1:9" ht="11.25" customHeight="1" x14ac:dyDescent="0.2">
      <c r="A44" s="24"/>
      <c r="B44" s="76" t="s">
        <v>120</v>
      </c>
      <c r="C44" s="77" t="s">
        <v>121</v>
      </c>
      <c r="D44" s="73">
        <v>0</v>
      </c>
      <c r="E44" s="24"/>
      <c r="F44" s="24"/>
      <c r="G44" s="24"/>
      <c r="H44" s="24"/>
      <c r="I44" s="24"/>
    </row>
    <row r="45" spans="1:9" x14ac:dyDescent="0.2">
      <c r="A45" s="24"/>
      <c r="B45" s="35" t="s">
        <v>122</v>
      </c>
      <c r="C45" s="36" t="s">
        <v>123</v>
      </c>
      <c r="D45" s="73">
        <v>280857</v>
      </c>
      <c r="E45" s="24"/>
      <c r="F45" s="24"/>
      <c r="G45" s="24"/>
      <c r="H45" s="24"/>
      <c r="I45" s="24"/>
    </row>
    <row r="46" spans="1:9" x14ac:dyDescent="0.2">
      <c r="A46" s="24"/>
      <c r="B46" s="38" t="s">
        <v>124</v>
      </c>
      <c r="C46" s="39" t="s">
        <v>125</v>
      </c>
      <c r="D46" s="73">
        <v>100708</v>
      </c>
      <c r="E46" s="24"/>
      <c r="F46" s="24"/>
      <c r="G46" s="24"/>
      <c r="H46" s="24"/>
      <c r="I46" s="24"/>
    </row>
    <row r="47" spans="1:9" ht="12" thickBot="1" x14ac:dyDescent="0.25">
      <c r="A47" s="24"/>
      <c r="B47" s="78" t="s">
        <v>126</v>
      </c>
      <c r="C47" s="79" t="s">
        <v>127</v>
      </c>
      <c r="D47" s="80">
        <v>14878254</v>
      </c>
      <c r="E47" s="24"/>
      <c r="F47" s="24"/>
      <c r="G47" s="24"/>
      <c r="H47" s="24"/>
      <c r="I47" s="24"/>
    </row>
    <row r="48" spans="1:9" x14ac:dyDescent="0.2">
      <c r="A48" s="24"/>
      <c r="B48" s="130"/>
      <c r="C48" s="131"/>
      <c r="D48" s="130"/>
      <c r="E48" s="24"/>
      <c r="F48" s="24"/>
      <c r="G48" s="24"/>
      <c r="H48" s="24"/>
      <c r="I48" s="24"/>
    </row>
    <row r="49" spans="1:9" x14ac:dyDescent="0.2">
      <c r="A49" s="24"/>
      <c r="B49" s="130"/>
      <c r="C49" s="131"/>
      <c r="D49" s="130"/>
      <c r="E49" s="24"/>
      <c r="F49" s="24"/>
      <c r="G49" s="24"/>
      <c r="H49" s="24"/>
      <c r="I49" s="24"/>
    </row>
    <row r="50" spans="1:9" x14ac:dyDescent="0.2">
      <c r="A50" s="24"/>
      <c r="B50" s="130"/>
      <c r="C50" s="131"/>
      <c r="D50" s="130"/>
      <c r="E50" s="24"/>
      <c r="F50" s="24"/>
      <c r="G50" s="24"/>
      <c r="H50" s="24"/>
      <c r="I50" s="24"/>
    </row>
    <row r="51" spans="1:9" x14ac:dyDescent="0.2">
      <c r="A51" s="24"/>
      <c r="B51" s="130"/>
      <c r="C51" s="131"/>
      <c r="D51" s="130"/>
      <c r="E51" s="24"/>
      <c r="F51" s="24"/>
      <c r="G51" s="24"/>
      <c r="H51" s="24"/>
      <c r="I51" s="24"/>
    </row>
    <row r="52" spans="1:9" x14ac:dyDescent="0.2">
      <c r="A52" s="24"/>
      <c r="B52" s="130"/>
      <c r="C52" s="131"/>
      <c r="D52" s="130"/>
      <c r="E52" s="24"/>
      <c r="F52" s="24"/>
      <c r="G52" s="24"/>
      <c r="H52" s="24"/>
      <c r="I52" s="24"/>
    </row>
    <row r="53" spans="1:9" x14ac:dyDescent="0.2">
      <c r="A53" s="24"/>
      <c r="B53" s="130"/>
      <c r="C53" s="131"/>
      <c r="D53" s="130"/>
      <c r="E53" s="24"/>
      <c r="F53" s="24"/>
      <c r="G53" s="24"/>
      <c r="H53" s="24"/>
      <c r="I53" s="24"/>
    </row>
    <row r="54" spans="1:9" x14ac:dyDescent="0.2">
      <c r="A54" s="24"/>
      <c r="B54" s="130"/>
      <c r="C54" s="131"/>
      <c r="D54" s="130"/>
      <c r="E54" s="24"/>
      <c r="F54" s="24"/>
      <c r="G54" s="24"/>
      <c r="H54" s="24"/>
      <c r="I54" s="24"/>
    </row>
    <row r="55" spans="1:9" x14ac:dyDescent="0.2">
      <c r="A55" s="24"/>
      <c r="B55" s="130"/>
      <c r="C55" s="131"/>
      <c r="D55" s="130"/>
      <c r="E55" s="24"/>
      <c r="F55" s="24"/>
      <c r="G55" s="24"/>
      <c r="H55" s="24"/>
      <c r="I55" s="24"/>
    </row>
    <row r="56" spans="1:9" x14ac:dyDescent="0.2">
      <c r="A56" s="24"/>
      <c r="B56" s="130"/>
      <c r="C56" s="131"/>
      <c r="D56" s="130"/>
      <c r="E56" s="24"/>
      <c r="F56" s="24"/>
      <c r="G56" s="24"/>
      <c r="H56" s="24"/>
      <c r="I56" s="24"/>
    </row>
    <row r="57" spans="1:9" x14ac:dyDescent="0.2">
      <c r="A57" s="24"/>
      <c r="B57" s="130"/>
      <c r="C57" s="131"/>
      <c r="D57" s="130"/>
      <c r="E57" s="24"/>
      <c r="F57" s="24"/>
      <c r="G57" s="24"/>
      <c r="H57" s="24"/>
      <c r="I57" s="24"/>
    </row>
    <row r="58" spans="1:9" x14ac:dyDescent="0.2">
      <c r="A58" s="24"/>
      <c r="B58" s="130"/>
      <c r="C58" s="131"/>
      <c r="D58" s="130"/>
      <c r="E58" s="24"/>
      <c r="F58" s="24"/>
      <c r="G58" s="24"/>
      <c r="H58" s="24"/>
      <c r="I58" s="24"/>
    </row>
    <row r="59" spans="1:9" x14ac:dyDescent="0.2">
      <c r="A59" s="24"/>
      <c r="B59" s="130"/>
      <c r="C59" s="131"/>
      <c r="D59" s="130"/>
      <c r="E59" s="24"/>
      <c r="F59" s="24"/>
      <c r="G59" s="24"/>
      <c r="H59" s="24"/>
      <c r="I59" s="24"/>
    </row>
    <row r="60" spans="1:9" x14ac:dyDescent="0.2">
      <c r="A60" s="24"/>
      <c r="B60" s="130"/>
      <c r="C60" s="131"/>
      <c r="D60" s="130"/>
      <c r="E60" s="24"/>
      <c r="F60" s="24"/>
      <c r="G60" s="24"/>
      <c r="H60" s="24"/>
      <c r="I60" s="24"/>
    </row>
    <row r="61" spans="1:9" x14ac:dyDescent="0.2">
      <c r="A61" s="24"/>
      <c r="B61" s="130"/>
      <c r="C61" s="131"/>
      <c r="D61" s="130"/>
      <c r="E61" s="24"/>
      <c r="F61" s="24"/>
      <c r="G61" s="24"/>
      <c r="H61" s="24"/>
      <c r="I61" s="24"/>
    </row>
    <row r="62" spans="1:9" x14ac:dyDescent="0.2">
      <c r="A62" s="24"/>
      <c r="B62" s="130"/>
      <c r="C62" s="131"/>
      <c r="D62" s="130"/>
      <c r="E62" s="24"/>
      <c r="F62" s="24"/>
      <c r="G62" s="24"/>
      <c r="H62" s="24"/>
      <c r="I62" s="24"/>
    </row>
    <row r="63" spans="1:9" x14ac:dyDescent="0.2">
      <c r="A63" s="24"/>
      <c r="B63" s="130"/>
      <c r="C63" s="131"/>
      <c r="D63" s="130"/>
      <c r="E63" s="24"/>
      <c r="F63" s="24"/>
      <c r="G63" s="24"/>
      <c r="H63" s="24"/>
      <c r="I63" s="24"/>
    </row>
    <row r="64" spans="1:9" x14ac:dyDescent="0.2">
      <c r="A64" s="24"/>
      <c r="B64" s="130"/>
      <c r="C64" s="131"/>
      <c r="D64" s="130"/>
      <c r="E64" s="24"/>
      <c r="F64" s="24"/>
      <c r="G64" s="24"/>
      <c r="H64" s="24"/>
      <c r="I64" s="24"/>
    </row>
    <row r="65" spans="1:9" x14ac:dyDescent="0.2">
      <c r="A65" s="24"/>
      <c r="B65" s="130"/>
      <c r="C65" s="131"/>
      <c r="D65" s="130"/>
      <c r="E65" s="24"/>
      <c r="F65" s="24"/>
      <c r="G65" s="24"/>
      <c r="H65" s="24"/>
      <c r="I65" s="24"/>
    </row>
    <row r="66" spans="1:9" x14ac:dyDescent="0.2">
      <c r="A66" s="24"/>
      <c r="B66" s="130"/>
      <c r="C66" s="131"/>
      <c r="D66" s="130"/>
      <c r="E66" s="24"/>
      <c r="F66" s="24"/>
      <c r="G66" s="24"/>
      <c r="H66" s="24"/>
      <c r="I66" s="24"/>
    </row>
    <row r="67" spans="1:9" x14ac:dyDescent="0.2">
      <c r="A67" s="24"/>
      <c r="B67" s="130"/>
      <c r="C67" s="131"/>
      <c r="D67" s="130"/>
      <c r="E67" s="24"/>
      <c r="F67" s="24"/>
      <c r="G67" s="24"/>
      <c r="H67" s="24"/>
      <c r="I67" s="24"/>
    </row>
    <row r="68" spans="1:9" x14ac:dyDescent="0.2">
      <c r="A68" s="24"/>
      <c r="B68" s="130"/>
      <c r="C68" s="131"/>
      <c r="D68" s="130"/>
      <c r="E68" s="24"/>
      <c r="F68" s="24"/>
      <c r="G68" s="24"/>
      <c r="H68" s="24"/>
      <c r="I68" s="24"/>
    </row>
    <row r="69" spans="1:9" x14ac:dyDescent="0.2">
      <c r="A69" s="24"/>
      <c r="B69" s="130"/>
      <c r="C69" s="131"/>
      <c r="D69" s="130"/>
      <c r="E69" s="24"/>
      <c r="F69" s="24"/>
      <c r="G69" s="24"/>
      <c r="H69" s="24"/>
      <c r="I69" s="24"/>
    </row>
    <row r="70" spans="1:9" x14ac:dyDescent="0.2">
      <c r="A70" s="24"/>
      <c r="B70" s="130"/>
      <c r="C70" s="131"/>
      <c r="D70" s="130"/>
      <c r="E70" s="24"/>
      <c r="F70" s="24"/>
      <c r="G70" s="24"/>
      <c r="H70" s="24"/>
      <c r="I70" s="24"/>
    </row>
    <row r="71" spans="1:9" x14ac:dyDescent="0.2">
      <c r="A71" s="24"/>
      <c r="B71" s="130"/>
      <c r="C71" s="131"/>
      <c r="D71" s="130"/>
      <c r="E71" s="24"/>
      <c r="F71" s="24"/>
      <c r="G71" s="24"/>
      <c r="H71" s="24"/>
      <c r="I71" s="24"/>
    </row>
    <row r="72" spans="1:9" x14ac:dyDescent="0.2">
      <c r="A72" s="24"/>
      <c r="B72" s="130"/>
      <c r="C72" s="131"/>
      <c r="D72" s="130"/>
      <c r="E72" s="24"/>
      <c r="F72" s="24"/>
      <c r="G72" s="24"/>
      <c r="H72" s="24"/>
      <c r="I72" s="24"/>
    </row>
    <row r="73" spans="1:9" x14ac:dyDescent="0.2">
      <c r="A73" s="24"/>
      <c r="B73" s="130"/>
      <c r="C73" s="131"/>
      <c r="D73" s="130"/>
      <c r="E73" s="24"/>
      <c r="F73" s="24"/>
      <c r="G73" s="24"/>
      <c r="H73" s="24"/>
      <c r="I73" s="24"/>
    </row>
    <row r="74" spans="1:9" x14ac:dyDescent="0.2">
      <c r="A74" s="24"/>
      <c r="B74" s="130"/>
      <c r="C74" s="131"/>
      <c r="D74" s="130"/>
      <c r="E74" s="24"/>
      <c r="F74" s="24"/>
      <c r="G74" s="24"/>
      <c r="H74" s="24"/>
      <c r="I74" s="24"/>
    </row>
  </sheetData>
  <customSheetViews>
    <customSheetView guid="{48D17912-7AA6-446B-8282-2706EDDFDC3E}" showGridLines="0" hiddenRows="1" hiddenColumns="1">
      <pane xSplit="2" ySplit="5" topLeftCell="D7" activePane="bottomRight" state="frozen"/>
      <selection pane="bottomRight" activeCell="B19" sqref="B19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74974822229687"/>
  </sheetPr>
  <dimension ref="A1:I10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5.5" style="218" customWidth="1"/>
    <col min="4" max="4" width="7.6640625" style="218" hidden="1" customWidth="1"/>
    <col min="5" max="6" width="16.6640625" style="218" customWidth="1"/>
  </cols>
  <sheetData>
    <row r="1" spans="1:9" ht="18.75" customHeight="1" thickBot="1" x14ac:dyDescent="0.25">
      <c r="A1" s="120" t="s">
        <v>49</v>
      </c>
      <c r="C1" s="216"/>
      <c r="D1" s="216"/>
      <c r="E1" s="216"/>
      <c r="F1" s="216"/>
      <c r="G1" s="121"/>
      <c r="H1" s="121"/>
      <c r="I1" s="121"/>
    </row>
    <row r="2" spans="1:9" ht="31.5" x14ac:dyDescent="0.2">
      <c r="A2" s="121"/>
      <c r="B2" s="121"/>
      <c r="C2" s="350" t="s">
        <v>625</v>
      </c>
      <c r="D2" s="216"/>
      <c r="E2" s="216"/>
      <c r="F2" s="216"/>
      <c r="G2" s="121"/>
      <c r="H2" s="121"/>
      <c r="I2" s="121"/>
    </row>
    <row r="3" spans="1:9" x14ac:dyDescent="0.2">
      <c r="A3" s="121"/>
      <c r="B3" s="121"/>
      <c r="C3" s="216"/>
      <c r="D3" s="216"/>
      <c r="E3" s="216"/>
      <c r="F3" s="216"/>
      <c r="G3" s="121"/>
      <c r="H3" s="121"/>
      <c r="I3" s="121"/>
    </row>
    <row r="4" spans="1:9" x14ac:dyDescent="0.2">
      <c r="A4" s="121"/>
      <c r="B4" s="121"/>
      <c r="C4" s="216"/>
      <c r="D4" s="216"/>
      <c r="E4" s="216"/>
      <c r="F4" s="216"/>
      <c r="G4" s="121"/>
      <c r="H4" s="121"/>
      <c r="I4" s="121"/>
    </row>
    <row r="5" spans="1:9" ht="12" thickBot="1" x14ac:dyDescent="0.25">
      <c r="A5" s="121"/>
      <c r="B5" s="121"/>
      <c r="C5" s="122" t="e">
        <f>_entity&amp;CHAR(10)&amp;_asatdateFR&amp;CHAR(10)&amp;_multiplierFR</f>
        <v>#REF!</v>
      </c>
      <c r="D5" s="123"/>
      <c r="E5" s="434"/>
      <c r="F5" s="434"/>
      <c r="G5" s="121"/>
      <c r="H5" s="121"/>
      <c r="I5" s="121"/>
    </row>
    <row r="6" spans="1:9" ht="4.9000000000000004" customHeight="1" x14ac:dyDescent="0.2">
      <c r="A6" s="121"/>
      <c r="B6" s="121"/>
      <c r="C6" s="124"/>
      <c r="D6" s="125"/>
      <c r="E6" s="217"/>
      <c r="F6" s="217"/>
      <c r="G6" s="121"/>
      <c r="H6" s="121"/>
      <c r="I6" s="121"/>
    </row>
    <row r="7" spans="1:9" x14ac:dyDescent="0.2">
      <c r="A7" s="121"/>
      <c r="B7" s="121"/>
      <c r="C7" s="436" t="s">
        <v>626</v>
      </c>
      <c r="D7" s="436"/>
      <c r="E7" s="436"/>
      <c r="F7" s="436"/>
      <c r="G7" s="121"/>
      <c r="H7" s="121"/>
      <c r="I7" s="121"/>
    </row>
    <row r="8" spans="1:9" x14ac:dyDescent="0.2">
      <c r="A8" s="121"/>
      <c r="B8" s="121"/>
      <c r="C8" s="124"/>
      <c r="D8" s="125"/>
      <c r="E8" s="217"/>
      <c r="F8" s="217"/>
      <c r="G8" s="121"/>
      <c r="H8" s="121"/>
      <c r="I8" s="121"/>
    </row>
    <row r="9" spans="1:9" hidden="1" x14ac:dyDescent="0.2">
      <c r="A9" s="121"/>
      <c r="B9" s="121"/>
      <c r="C9" s="124"/>
      <c r="E9" s="126" t="s">
        <v>189</v>
      </c>
      <c r="F9" s="217"/>
      <c r="G9" s="121"/>
      <c r="H9" s="121"/>
      <c r="I9" s="121"/>
    </row>
    <row r="10" spans="1:9" x14ac:dyDescent="0.2">
      <c r="A10" s="121"/>
      <c r="B10" s="121"/>
      <c r="C10" s="267" t="s">
        <v>627</v>
      </c>
      <c r="D10" s="268" t="s">
        <v>196</v>
      </c>
      <c r="E10" s="269">
        <f>S.28.01_EN!E10</f>
        <v>295746</v>
      </c>
      <c r="F10" s="217"/>
      <c r="G10" s="121"/>
      <c r="H10" s="121"/>
      <c r="I10" s="121"/>
    </row>
    <row r="11" spans="1:9" x14ac:dyDescent="0.2">
      <c r="A11" s="121"/>
      <c r="B11" s="121"/>
      <c r="C11" s="124"/>
      <c r="D11" s="125"/>
      <c r="E11" s="217"/>
      <c r="F11" s="217"/>
      <c r="G11" s="121"/>
      <c r="H11" s="121"/>
      <c r="I11" s="121"/>
    </row>
    <row r="12" spans="1:9" ht="78.75" x14ac:dyDescent="0.2">
      <c r="A12" s="121"/>
      <c r="B12" s="121"/>
      <c r="C12" s="127"/>
      <c r="D12" s="127"/>
      <c r="E12" s="128" t="s">
        <v>628</v>
      </c>
      <c r="F12" s="128" t="s">
        <v>629</v>
      </c>
      <c r="G12" s="121"/>
      <c r="H12" s="121"/>
      <c r="I12" s="121"/>
    </row>
    <row r="13" spans="1:9" hidden="1" x14ac:dyDescent="0.2">
      <c r="A13" s="121"/>
      <c r="B13" s="121"/>
      <c r="C13" s="219"/>
      <c r="D13" s="220" t="s">
        <v>265</v>
      </c>
      <c r="E13" s="221" t="s">
        <v>190</v>
      </c>
      <c r="F13" s="221" t="s">
        <v>191</v>
      </c>
      <c r="G13" s="121"/>
      <c r="H13" s="121"/>
      <c r="I13" s="121"/>
    </row>
    <row r="14" spans="1:9" x14ac:dyDescent="0.2">
      <c r="A14" s="121"/>
      <c r="B14" s="121"/>
      <c r="C14" s="222" t="s">
        <v>630</v>
      </c>
      <c r="D14" s="223" t="s">
        <v>197</v>
      </c>
      <c r="E14" s="206">
        <f>S.28.01_EN!E14</f>
        <v>0</v>
      </c>
      <c r="F14" s="206">
        <f>S.28.01_EN!F14</f>
        <v>0</v>
      </c>
      <c r="G14" s="121"/>
      <c r="H14" s="121"/>
      <c r="I14" s="121"/>
    </row>
    <row r="15" spans="1:9" ht="22.5" x14ac:dyDescent="0.2">
      <c r="A15" s="121"/>
      <c r="B15" s="121"/>
      <c r="C15" s="352" t="s">
        <v>631</v>
      </c>
      <c r="D15" s="225" t="s">
        <v>52</v>
      </c>
      <c r="E15" s="154">
        <f>S.28.01_EN!E15</f>
        <v>5118</v>
      </c>
      <c r="F15" s="154">
        <f>S.28.01_EN!F15</f>
        <v>3657</v>
      </c>
      <c r="G15" s="121"/>
      <c r="H15" s="121"/>
      <c r="I15" s="121"/>
    </row>
    <row r="16" spans="1:9" ht="22.5" x14ac:dyDescent="0.2">
      <c r="A16" s="121"/>
      <c r="B16" s="121"/>
      <c r="C16" s="352" t="s">
        <v>632</v>
      </c>
      <c r="D16" s="225" t="s">
        <v>54</v>
      </c>
      <c r="E16" s="154">
        <f>S.28.01_EN!E16</f>
        <v>0</v>
      </c>
      <c r="F16" s="154">
        <f>S.28.01_EN!F16</f>
        <v>103</v>
      </c>
      <c r="G16" s="121"/>
      <c r="H16" s="121"/>
      <c r="I16" s="121"/>
    </row>
    <row r="17" spans="1:9" ht="22.5" x14ac:dyDescent="0.2">
      <c r="A17" s="121"/>
      <c r="B17" s="121"/>
      <c r="C17" s="352" t="s">
        <v>633</v>
      </c>
      <c r="D17" s="225" t="s">
        <v>56</v>
      </c>
      <c r="E17" s="154">
        <f>S.28.01_EN!E17</f>
        <v>50002</v>
      </c>
      <c r="F17" s="154">
        <f>S.28.01_EN!F17</f>
        <v>44078</v>
      </c>
      <c r="G17" s="121"/>
      <c r="H17" s="121"/>
      <c r="I17" s="121"/>
    </row>
    <row r="18" spans="1:9" ht="22.5" x14ac:dyDescent="0.2">
      <c r="A18" s="121"/>
      <c r="B18" s="121"/>
      <c r="C18" s="352" t="s">
        <v>634</v>
      </c>
      <c r="D18" s="225" t="s">
        <v>58</v>
      </c>
      <c r="E18" s="154">
        <f>S.28.01_EN!E18</f>
        <v>0</v>
      </c>
      <c r="F18" s="154">
        <f>S.28.01_EN!F18</f>
        <v>0</v>
      </c>
      <c r="G18" s="121"/>
      <c r="H18" s="121"/>
      <c r="I18" s="121"/>
    </row>
    <row r="19" spans="1:9" ht="22.5" x14ac:dyDescent="0.2">
      <c r="A19" s="121"/>
      <c r="B19" s="121"/>
      <c r="C19" s="352" t="s">
        <v>635</v>
      </c>
      <c r="D19" s="225" t="s">
        <v>60</v>
      </c>
      <c r="E19" s="154">
        <f>S.28.01_EN!E19</f>
        <v>31677</v>
      </c>
      <c r="F19" s="154">
        <f>S.28.01_EN!F19</f>
        <v>52797</v>
      </c>
      <c r="G19" s="121"/>
      <c r="H19" s="121"/>
      <c r="I19" s="121"/>
    </row>
    <row r="20" spans="1:9" ht="22.5" x14ac:dyDescent="0.2">
      <c r="A20" s="121"/>
      <c r="B20" s="121"/>
      <c r="C20" s="352" t="s">
        <v>636</v>
      </c>
      <c r="D20" s="225" t="s">
        <v>62</v>
      </c>
      <c r="E20" s="154">
        <f>S.28.01_EN!E20</f>
        <v>172278</v>
      </c>
      <c r="F20" s="154">
        <f>S.28.01_EN!F20</f>
        <v>250024</v>
      </c>
      <c r="G20" s="121"/>
      <c r="H20" s="121"/>
      <c r="I20" s="121"/>
    </row>
    <row r="21" spans="1:9" ht="22.5" x14ac:dyDescent="0.2">
      <c r="A21" s="121"/>
      <c r="B21" s="121"/>
      <c r="C21" s="352" t="s">
        <v>637</v>
      </c>
      <c r="D21" s="225" t="s">
        <v>64</v>
      </c>
      <c r="E21" s="154">
        <f>S.28.01_EN!E21</f>
        <v>137490</v>
      </c>
      <c r="F21" s="154">
        <f>S.28.01_EN!F21</f>
        <v>78698</v>
      </c>
      <c r="G21" s="121"/>
      <c r="H21" s="121"/>
      <c r="I21" s="121"/>
    </row>
    <row r="22" spans="1:9" ht="22.5" x14ac:dyDescent="0.2">
      <c r="A22" s="121"/>
      <c r="B22" s="121"/>
      <c r="C22" s="352" t="s">
        <v>638</v>
      </c>
      <c r="D22" s="225" t="s">
        <v>66</v>
      </c>
      <c r="E22" s="154">
        <f>S.28.01_EN!E22</f>
        <v>58867</v>
      </c>
      <c r="F22" s="154">
        <f>S.28.01_EN!F22</f>
        <v>55552</v>
      </c>
      <c r="G22" s="121"/>
      <c r="H22" s="121"/>
      <c r="I22" s="121"/>
    </row>
    <row r="23" spans="1:9" ht="22.5" x14ac:dyDescent="0.2">
      <c r="A23" s="121"/>
      <c r="B23" s="121"/>
      <c r="C23" s="352" t="s">
        <v>639</v>
      </c>
      <c r="D23" s="225" t="s">
        <v>68</v>
      </c>
      <c r="E23" s="154">
        <f>S.28.01_EN!E23</f>
        <v>0</v>
      </c>
      <c r="F23" s="154">
        <f>S.28.01_EN!F23</f>
        <v>0</v>
      </c>
      <c r="G23" s="121"/>
      <c r="H23" s="121"/>
      <c r="I23" s="121"/>
    </row>
    <row r="24" spans="1:9" x14ac:dyDescent="0.2">
      <c r="A24" s="121"/>
      <c r="B24" s="121"/>
      <c r="C24" s="352" t="s">
        <v>640</v>
      </c>
      <c r="D24" s="225" t="s">
        <v>70</v>
      </c>
      <c r="E24" s="154">
        <f>S.28.01_EN!E24</f>
        <v>0</v>
      </c>
      <c r="F24" s="154">
        <f>S.28.01_EN!F24</f>
        <v>0</v>
      </c>
      <c r="G24" s="121"/>
      <c r="H24" s="121"/>
      <c r="I24" s="121"/>
    </row>
    <row r="25" spans="1:9" ht="22.5" x14ac:dyDescent="0.2">
      <c r="A25" s="121"/>
      <c r="B25" s="121"/>
      <c r="C25" s="352" t="s">
        <v>641</v>
      </c>
      <c r="D25" s="225" t="s">
        <v>72</v>
      </c>
      <c r="E25" s="154">
        <f>S.28.01_EN!E25</f>
        <v>4983</v>
      </c>
      <c r="F25" s="154">
        <f>S.28.01_EN!F25</f>
        <v>209</v>
      </c>
      <c r="G25" s="121"/>
      <c r="H25" s="121"/>
      <c r="I25" s="121"/>
    </row>
    <row r="26" spans="1:9" x14ac:dyDescent="0.2">
      <c r="A26" s="121"/>
      <c r="B26" s="121"/>
      <c r="C26" s="224" t="s">
        <v>546</v>
      </c>
      <c r="D26" s="225" t="s">
        <v>73</v>
      </c>
      <c r="E26" s="154">
        <f>S.28.01_EN!E26</f>
        <v>4304</v>
      </c>
      <c r="F26" s="154">
        <f>S.28.01_EN!F26</f>
        <v>1078</v>
      </c>
      <c r="G26" s="121"/>
      <c r="H26" s="121"/>
      <c r="I26" s="121"/>
    </row>
    <row r="27" spans="1:9" x14ac:dyDescent="0.2">
      <c r="A27" s="121"/>
      <c r="B27" s="121"/>
      <c r="C27" s="224" t="s">
        <v>547</v>
      </c>
      <c r="D27" s="225" t="s">
        <v>74</v>
      </c>
      <c r="E27" s="154">
        <f>S.28.01_EN!E27</f>
        <v>561668</v>
      </c>
      <c r="F27" s="154">
        <f>S.28.01_EN!F27</f>
        <v>60991</v>
      </c>
      <c r="G27" s="121"/>
      <c r="H27" s="121"/>
      <c r="I27" s="121"/>
    </row>
    <row r="28" spans="1:9" x14ac:dyDescent="0.2">
      <c r="A28" s="121"/>
      <c r="B28" s="121"/>
      <c r="C28" s="224" t="s">
        <v>548</v>
      </c>
      <c r="D28" s="225" t="s">
        <v>76</v>
      </c>
      <c r="E28" s="154">
        <f>S.28.01_EN!E28</f>
        <v>64497</v>
      </c>
      <c r="F28" s="154">
        <f>S.28.01_EN!F28</f>
        <v>20130</v>
      </c>
      <c r="G28" s="121"/>
      <c r="H28" s="121"/>
      <c r="I28" s="121"/>
    </row>
    <row r="29" spans="1:9" x14ac:dyDescent="0.2">
      <c r="A29" s="121"/>
      <c r="B29" s="121"/>
      <c r="C29" s="226" t="s">
        <v>642</v>
      </c>
      <c r="D29" s="227" t="s">
        <v>78</v>
      </c>
      <c r="E29" s="228">
        <f>S.28.01_EN!E29</f>
        <v>214797</v>
      </c>
      <c r="F29" s="228">
        <f>S.28.01_EN!F29</f>
        <v>178328</v>
      </c>
      <c r="G29" s="121"/>
      <c r="H29" s="121"/>
      <c r="I29" s="121"/>
    </row>
    <row r="30" spans="1:9" x14ac:dyDescent="0.2">
      <c r="A30" s="121"/>
      <c r="B30" s="121"/>
      <c r="C30" s="216"/>
      <c r="D30" s="216"/>
      <c r="E30" s="216"/>
      <c r="F30" s="216"/>
      <c r="G30" s="121"/>
      <c r="H30" s="121"/>
      <c r="I30" s="121"/>
    </row>
    <row r="31" spans="1:9" x14ac:dyDescent="0.2">
      <c r="A31" s="121"/>
      <c r="B31" s="121"/>
      <c r="C31" s="436" t="s">
        <v>643</v>
      </c>
      <c r="D31" s="436"/>
      <c r="E31" s="436"/>
      <c r="F31" s="436"/>
      <c r="G31" s="121"/>
      <c r="H31" s="121"/>
      <c r="I31" s="121"/>
    </row>
    <row r="32" spans="1:9" x14ac:dyDescent="0.2">
      <c r="A32" s="121"/>
      <c r="B32" s="121"/>
      <c r="C32" s="216"/>
      <c r="D32" s="216"/>
      <c r="E32" s="216"/>
      <c r="F32" s="216"/>
      <c r="G32" s="121"/>
      <c r="H32" s="121"/>
      <c r="I32" s="121"/>
    </row>
    <row r="33" spans="1:9" hidden="1" x14ac:dyDescent="0.2">
      <c r="A33" s="121"/>
      <c r="B33" s="121"/>
      <c r="C33" s="124"/>
      <c r="E33" s="126" t="s">
        <v>192</v>
      </c>
      <c r="F33" s="216"/>
      <c r="G33" s="121"/>
      <c r="H33" s="121"/>
      <c r="I33" s="121"/>
    </row>
    <row r="34" spans="1:9" x14ac:dyDescent="0.2">
      <c r="A34" s="121"/>
      <c r="B34" s="121"/>
      <c r="C34" s="267" t="s">
        <v>644</v>
      </c>
      <c r="D34" s="268" t="s">
        <v>84</v>
      </c>
      <c r="E34" s="269">
        <f>S.28.01_EN!E34</f>
        <v>153802</v>
      </c>
      <c r="F34" s="216"/>
      <c r="G34" s="121"/>
      <c r="H34" s="121"/>
      <c r="I34" s="121"/>
    </row>
    <row r="35" spans="1:9" x14ac:dyDescent="0.2">
      <c r="A35" s="121"/>
      <c r="B35" s="121"/>
      <c r="C35" s="216"/>
      <c r="D35" s="216"/>
      <c r="E35" s="216"/>
      <c r="F35" s="216"/>
      <c r="G35" s="121"/>
      <c r="H35" s="121"/>
      <c r="I35" s="121"/>
    </row>
    <row r="36" spans="1:9" ht="78.75" x14ac:dyDescent="0.2">
      <c r="A36" s="121"/>
      <c r="B36" s="121"/>
      <c r="C36" s="127"/>
      <c r="D36" s="127"/>
      <c r="E36" s="128" t="s">
        <v>628</v>
      </c>
      <c r="F36" s="128" t="s">
        <v>645</v>
      </c>
      <c r="G36" s="121"/>
      <c r="H36" s="121"/>
      <c r="I36" s="121"/>
    </row>
    <row r="37" spans="1:9" hidden="1" x14ac:dyDescent="0.2">
      <c r="A37" s="121"/>
      <c r="B37" s="121"/>
      <c r="C37" s="219"/>
      <c r="D37" s="220" t="s">
        <v>265</v>
      </c>
      <c r="E37" s="221" t="s">
        <v>193</v>
      </c>
      <c r="F37" s="221" t="s">
        <v>222</v>
      </c>
      <c r="G37" s="121"/>
      <c r="H37" s="121"/>
      <c r="I37" s="121"/>
    </row>
    <row r="38" spans="1:9" x14ac:dyDescent="0.2">
      <c r="A38" s="121"/>
      <c r="B38" s="121"/>
      <c r="C38" s="222" t="s">
        <v>646</v>
      </c>
      <c r="D38" s="223" t="s">
        <v>86</v>
      </c>
      <c r="E38" s="206">
        <f>S.28.01_EN!E38</f>
        <v>0</v>
      </c>
      <c r="F38" s="264"/>
      <c r="G38" s="121"/>
      <c r="H38" s="121"/>
      <c r="I38" s="121"/>
    </row>
    <row r="39" spans="1:9" ht="22.5" x14ac:dyDescent="0.2">
      <c r="A39" s="121"/>
      <c r="B39" s="121"/>
      <c r="C39" s="352" t="s">
        <v>647</v>
      </c>
      <c r="D39" s="225" t="s">
        <v>88</v>
      </c>
      <c r="E39" s="154">
        <f>S.28.01_EN!E39</f>
        <v>0</v>
      </c>
      <c r="F39" s="265"/>
      <c r="G39" s="121"/>
      <c r="H39" s="121"/>
      <c r="I39" s="121"/>
    </row>
    <row r="40" spans="1:9" x14ac:dyDescent="0.2">
      <c r="A40" s="121"/>
      <c r="B40" s="121"/>
      <c r="C40" s="224" t="s">
        <v>648</v>
      </c>
      <c r="D40" s="225" t="s">
        <v>90</v>
      </c>
      <c r="E40" s="154">
        <f>S.28.01_EN!E40</f>
        <v>0</v>
      </c>
      <c r="F40" s="265"/>
      <c r="G40" s="121"/>
      <c r="H40" s="121"/>
      <c r="I40" s="121"/>
    </row>
    <row r="41" spans="1:9" x14ac:dyDescent="0.2">
      <c r="A41" s="121"/>
      <c r="B41" s="121"/>
      <c r="C41" s="224" t="s">
        <v>649</v>
      </c>
      <c r="D41" s="225" t="s">
        <v>92</v>
      </c>
      <c r="E41" s="154">
        <f>S.28.01_EN!E41</f>
        <v>1737443</v>
      </c>
      <c r="F41" s="265"/>
      <c r="G41" s="121"/>
      <c r="H41" s="121"/>
      <c r="I41" s="121"/>
    </row>
    <row r="42" spans="1:9" ht="22.5" x14ac:dyDescent="0.2">
      <c r="A42" s="121"/>
      <c r="B42" s="121"/>
      <c r="C42" s="353" t="s">
        <v>650</v>
      </c>
      <c r="D42" s="227" t="s">
        <v>94</v>
      </c>
      <c r="E42" s="266"/>
      <c r="F42" s="228">
        <f>S.28.01_EN!F42</f>
        <v>167593000</v>
      </c>
      <c r="G42" s="121"/>
      <c r="H42" s="121"/>
      <c r="I42" s="121"/>
    </row>
    <row r="43" spans="1:9" x14ac:dyDescent="0.2">
      <c r="A43" s="121"/>
      <c r="B43" s="121"/>
      <c r="C43" s="216"/>
      <c r="D43" s="216"/>
      <c r="E43" s="216"/>
      <c r="F43" s="216"/>
      <c r="G43" s="121"/>
      <c r="H43" s="121"/>
      <c r="I43" s="121"/>
    </row>
    <row r="44" spans="1:9" x14ac:dyDescent="0.2">
      <c r="A44" s="121"/>
      <c r="B44" s="121"/>
      <c r="C44" s="436" t="s">
        <v>657</v>
      </c>
      <c r="D44" s="436"/>
      <c r="E44" s="436"/>
      <c r="F44" s="436"/>
      <c r="G44" s="121"/>
      <c r="H44" s="121"/>
      <c r="I44" s="121"/>
    </row>
    <row r="45" spans="1:9" hidden="1" x14ac:dyDescent="0.2">
      <c r="A45" s="121"/>
      <c r="B45" s="121"/>
      <c r="C45" s="219"/>
      <c r="D45" s="220" t="s">
        <v>265</v>
      </c>
      <c r="E45" s="221" t="s">
        <v>235</v>
      </c>
      <c r="F45" s="216"/>
      <c r="G45" s="121"/>
      <c r="H45" s="121"/>
      <c r="I45" s="121"/>
    </row>
    <row r="46" spans="1:9" x14ac:dyDescent="0.2">
      <c r="A46" s="121"/>
      <c r="B46" s="121"/>
      <c r="C46" s="222" t="s">
        <v>651</v>
      </c>
      <c r="D46" s="223" t="s">
        <v>101</v>
      </c>
      <c r="E46" s="206">
        <f>S.28.01_EN!E46</f>
        <v>449548</v>
      </c>
      <c r="F46" s="216"/>
      <c r="G46" s="121"/>
      <c r="H46" s="121"/>
      <c r="I46" s="121"/>
    </row>
    <row r="47" spans="1:9" x14ac:dyDescent="0.2">
      <c r="A47" s="121"/>
      <c r="B47" s="121"/>
      <c r="C47" s="224" t="s">
        <v>591</v>
      </c>
      <c r="D47" s="225" t="s">
        <v>103</v>
      </c>
      <c r="E47" s="154">
        <f>S.28.01_EN!E47</f>
        <v>4497899</v>
      </c>
      <c r="F47" s="216"/>
      <c r="G47" s="121"/>
      <c r="H47" s="121"/>
      <c r="I47" s="121"/>
    </row>
    <row r="48" spans="1:9" x14ac:dyDescent="0.2">
      <c r="A48" s="121"/>
      <c r="B48" s="121"/>
      <c r="C48" s="224" t="s">
        <v>652</v>
      </c>
      <c r="D48" s="225" t="s">
        <v>105</v>
      </c>
      <c r="E48" s="154">
        <f>S.28.01_EN!E48</f>
        <v>2024054</v>
      </c>
      <c r="F48" s="216"/>
      <c r="G48" s="121"/>
      <c r="H48" s="121"/>
      <c r="I48" s="121"/>
    </row>
    <row r="49" spans="1:9" x14ac:dyDescent="0.2">
      <c r="A49" s="121"/>
      <c r="B49" s="121"/>
      <c r="C49" s="224" t="s">
        <v>653</v>
      </c>
      <c r="D49" s="225" t="s">
        <v>107</v>
      </c>
      <c r="E49" s="154">
        <f>S.28.01_EN!E49</f>
        <v>1124475</v>
      </c>
      <c r="F49" s="216"/>
      <c r="G49" s="121"/>
      <c r="H49" s="121"/>
      <c r="I49" s="121"/>
    </row>
    <row r="50" spans="1:9" x14ac:dyDescent="0.2">
      <c r="A50" s="121"/>
      <c r="B50" s="121"/>
      <c r="C50" s="224" t="s">
        <v>654</v>
      </c>
      <c r="D50" s="225" t="s">
        <v>109</v>
      </c>
      <c r="E50" s="154">
        <f>S.28.01_EN!E50</f>
        <v>1124475</v>
      </c>
      <c r="F50" s="216"/>
      <c r="G50" s="121"/>
      <c r="H50" s="121"/>
      <c r="I50" s="121"/>
    </row>
    <row r="51" spans="1:9" x14ac:dyDescent="0.2">
      <c r="A51" s="121"/>
      <c r="B51" s="121"/>
      <c r="C51" s="226" t="s">
        <v>655</v>
      </c>
      <c r="D51" s="227" t="s">
        <v>111</v>
      </c>
      <c r="E51" s="228">
        <f>S.28.01_EN!E51</f>
        <v>3600</v>
      </c>
      <c r="F51" s="216"/>
      <c r="G51" s="121"/>
      <c r="H51" s="121"/>
      <c r="I51" s="121"/>
    </row>
    <row r="52" spans="1:9" hidden="1" x14ac:dyDescent="0.2">
      <c r="A52" s="121"/>
      <c r="B52" s="121"/>
      <c r="C52" s="229"/>
      <c r="D52" s="230"/>
      <c r="E52" s="231">
        <f>S.28.01_EN!E52</f>
        <v>0</v>
      </c>
      <c r="F52" s="216"/>
      <c r="G52" s="121"/>
      <c r="H52" s="121"/>
      <c r="I52" s="121"/>
    </row>
    <row r="53" spans="1:9" ht="12" thickBot="1" x14ac:dyDescent="0.25">
      <c r="A53" s="121"/>
      <c r="B53" s="121"/>
      <c r="C53" s="232" t="s">
        <v>656</v>
      </c>
      <c r="D53" s="233" t="s">
        <v>121</v>
      </c>
      <c r="E53" s="163">
        <f>S.28.01_EN!E53</f>
        <v>1124475</v>
      </c>
      <c r="F53" s="216"/>
      <c r="G53" s="121"/>
      <c r="H53" s="121"/>
      <c r="I53" s="121"/>
    </row>
    <row r="54" spans="1:9" x14ac:dyDescent="0.2">
      <c r="A54" s="121"/>
      <c r="B54" s="121"/>
      <c r="C54" s="216"/>
      <c r="D54" s="216"/>
      <c r="E54" s="216"/>
      <c r="F54" s="216"/>
      <c r="G54" s="121"/>
      <c r="H54" s="121"/>
      <c r="I54" s="121"/>
    </row>
    <row r="55" spans="1:9" x14ac:dyDescent="0.2">
      <c r="A55" s="121"/>
      <c r="B55" s="121"/>
      <c r="C55" s="216"/>
      <c r="D55" s="216"/>
      <c r="E55" s="216"/>
      <c r="F55" s="216"/>
      <c r="G55" s="121"/>
      <c r="H55" s="121"/>
      <c r="I55" s="121"/>
    </row>
    <row r="56" spans="1:9" x14ac:dyDescent="0.2">
      <c r="A56" s="121"/>
      <c r="B56" s="121"/>
      <c r="C56" s="216"/>
      <c r="D56" s="216"/>
      <c r="E56" s="216"/>
      <c r="F56" s="216"/>
      <c r="G56" s="121"/>
      <c r="H56" s="121"/>
      <c r="I56" s="121"/>
    </row>
    <row r="57" spans="1:9" x14ac:dyDescent="0.2">
      <c r="A57" s="121"/>
      <c r="B57" s="121"/>
      <c r="C57" s="216"/>
      <c r="D57" s="216"/>
      <c r="E57" s="216"/>
      <c r="F57" s="216"/>
      <c r="G57" s="121"/>
      <c r="H57" s="121"/>
      <c r="I57" s="121"/>
    </row>
    <row r="58" spans="1:9" x14ac:dyDescent="0.2">
      <c r="A58" s="121"/>
      <c r="B58" s="121"/>
      <c r="C58" s="216"/>
      <c r="D58" s="216"/>
      <c r="E58" s="216"/>
      <c r="F58" s="216"/>
      <c r="G58" s="121"/>
      <c r="H58" s="121"/>
      <c r="I58" s="121"/>
    </row>
    <row r="59" spans="1:9" x14ac:dyDescent="0.2">
      <c r="A59" s="121"/>
      <c r="B59" s="121"/>
      <c r="C59" s="216"/>
      <c r="D59" s="216"/>
      <c r="E59" s="216"/>
      <c r="F59" s="216"/>
      <c r="G59" s="121"/>
      <c r="H59" s="121"/>
      <c r="I59" s="121"/>
    </row>
    <row r="60" spans="1:9" x14ac:dyDescent="0.2">
      <c r="A60" s="121"/>
      <c r="B60" s="121"/>
      <c r="C60" s="216"/>
      <c r="D60" s="216"/>
      <c r="E60" s="216"/>
      <c r="F60" s="216"/>
      <c r="G60" s="121"/>
      <c r="H60" s="121"/>
      <c r="I60" s="121"/>
    </row>
    <row r="61" spans="1:9" x14ac:dyDescent="0.2">
      <c r="A61" s="121"/>
      <c r="B61" s="121"/>
      <c r="C61" s="216"/>
      <c r="D61" s="216"/>
      <c r="E61" s="216"/>
      <c r="F61" s="216"/>
      <c r="G61" s="121"/>
      <c r="H61" s="121"/>
      <c r="I61" s="121"/>
    </row>
    <row r="62" spans="1:9" x14ac:dyDescent="0.2">
      <c r="A62" s="121"/>
      <c r="B62" s="121"/>
      <c r="C62" s="216"/>
      <c r="D62" s="216"/>
      <c r="E62" s="216"/>
      <c r="F62" s="216"/>
      <c r="G62" s="121"/>
      <c r="H62" s="121"/>
      <c r="I62" s="121"/>
    </row>
    <row r="63" spans="1:9" x14ac:dyDescent="0.2">
      <c r="A63" s="121"/>
      <c r="B63" s="121"/>
      <c r="C63" s="216"/>
      <c r="D63" s="216"/>
      <c r="E63" s="216"/>
      <c r="F63" s="216"/>
      <c r="G63" s="121"/>
      <c r="H63" s="121"/>
      <c r="I63" s="121"/>
    </row>
    <row r="64" spans="1:9" x14ac:dyDescent="0.2">
      <c r="A64" s="121"/>
      <c r="B64" s="121"/>
      <c r="C64" s="216"/>
      <c r="D64" s="216"/>
      <c r="E64" s="216"/>
      <c r="F64" s="216"/>
      <c r="G64" s="121"/>
      <c r="H64" s="121"/>
      <c r="I64" s="121"/>
    </row>
    <row r="65" spans="1:9" x14ac:dyDescent="0.2">
      <c r="A65" s="121"/>
      <c r="B65" s="121"/>
      <c r="C65" s="216"/>
      <c r="D65" s="216"/>
      <c r="E65" s="216"/>
      <c r="F65" s="216"/>
      <c r="G65" s="121"/>
      <c r="H65" s="121"/>
      <c r="I65" s="121"/>
    </row>
    <row r="66" spans="1:9" x14ac:dyDescent="0.2">
      <c r="A66" s="121"/>
      <c r="B66" s="121"/>
      <c r="C66" s="216"/>
      <c r="D66" s="216"/>
      <c r="E66" s="216"/>
      <c r="F66" s="216"/>
      <c r="G66" s="121"/>
      <c r="H66" s="121"/>
      <c r="I66" s="121"/>
    </row>
    <row r="67" spans="1:9" x14ac:dyDescent="0.2">
      <c r="A67" s="121"/>
      <c r="B67" s="121"/>
      <c r="C67" s="216"/>
      <c r="D67" s="216"/>
      <c r="E67" s="216"/>
      <c r="F67" s="216"/>
      <c r="G67" s="121"/>
      <c r="H67" s="121"/>
      <c r="I67" s="121"/>
    </row>
    <row r="68" spans="1:9" x14ac:dyDescent="0.2">
      <c r="A68" s="121"/>
      <c r="B68" s="121"/>
      <c r="C68" s="216"/>
      <c r="D68" s="216"/>
      <c r="E68" s="216"/>
      <c r="F68" s="216"/>
      <c r="G68" s="121"/>
      <c r="H68" s="121"/>
      <c r="I68" s="121"/>
    </row>
    <row r="69" spans="1:9" x14ac:dyDescent="0.2">
      <c r="A69" s="121"/>
      <c r="B69" s="121"/>
      <c r="C69" s="216"/>
      <c r="D69" s="216"/>
      <c r="E69" s="216"/>
      <c r="F69" s="216"/>
      <c r="G69" s="121"/>
      <c r="H69" s="121"/>
      <c r="I69" s="121"/>
    </row>
    <row r="70" spans="1:9" x14ac:dyDescent="0.2">
      <c r="A70" s="121"/>
      <c r="B70" s="121"/>
      <c r="C70" s="216"/>
      <c r="D70" s="216"/>
      <c r="E70" s="216"/>
      <c r="F70" s="216"/>
      <c r="G70" s="121"/>
      <c r="H70" s="121"/>
      <c r="I70" s="121"/>
    </row>
    <row r="71" spans="1:9" x14ac:dyDescent="0.2">
      <c r="A71" s="121"/>
      <c r="B71" s="121"/>
      <c r="C71" s="216"/>
      <c r="D71" s="216"/>
      <c r="E71" s="216"/>
      <c r="F71" s="216"/>
      <c r="G71" s="121"/>
      <c r="H71" s="121"/>
      <c r="I71" s="121"/>
    </row>
    <row r="72" spans="1:9" x14ac:dyDescent="0.2">
      <c r="A72" s="121"/>
      <c r="B72" s="121"/>
      <c r="C72" s="216"/>
      <c r="D72" s="216"/>
      <c r="E72" s="216"/>
      <c r="F72" s="216"/>
      <c r="G72" s="121"/>
      <c r="H72" s="121"/>
      <c r="I72" s="121"/>
    </row>
    <row r="73" spans="1:9" x14ac:dyDescent="0.2">
      <c r="A73" s="121"/>
      <c r="B73" s="121"/>
      <c r="C73" s="216"/>
      <c r="D73" s="216"/>
      <c r="E73" s="216"/>
      <c r="F73" s="216"/>
      <c r="G73" s="121"/>
      <c r="H73" s="121"/>
      <c r="I73" s="121"/>
    </row>
    <row r="74" spans="1:9" x14ac:dyDescent="0.2">
      <c r="A74" s="121"/>
      <c r="B74" s="121"/>
      <c r="C74" s="216"/>
      <c r="D74" s="216"/>
      <c r="E74" s="216"/>
      <c r="F74" s="216"/>
      <c r="G74" s="121"/>
      <c r="H74" s="121"/>
      <c r="I74" s="121"/>
    </row>
    <row r="75" spans="1:9" x14ac:dyDescent="0.2">
      <c r="A75" s="121"/>
      <c r="B75" s="121"/>
      <c r="C75" s="216"/>
      <c r="D75" s="216"/>
      <c r="E75" s="216"/>
      <c r="F75" s="216"/>
      <c r="G75" s="121"/>
      <c r="H75" s="121"/>
      <c r="I75" s="121"/>
    </row>
    <row r="76" spans="1:9" x14ac:dyDescent="0.2">
      <c r="A76" s="121"/>
      <c r="B76" s="121"/>
      <c r="C76" s="216"/>
      <c r="D76" s="216"/>
      <c r="E76" s="216"/>
      <c r="F76" s="216"/>
      <c r="G76" s="121"/>
      <c r="H76" s="121"/>
      <c r="I76" s="121"/>
    </row>
    <row r="77" spans="1:9" x14ac:dyDescent="0.2">
      <c r="A77" s="121"/>
      <c r="B77" s="121"/>
      <c r="C77" s="216"/>
      <c r="D77" s="216"/>
      <c r="E77" s="216"/>
      <c r="F77" s="216"/>
      <c r="G77" s="121"/>
      <c r="H77" s="121"/>
      <c r="I77" s="121"/>
    </row>
    <row r="78" spans="1:9" x14ac:dyDescent="0.2">
      <c r="A78" s="121"/>
      <c r="B78" s="121"/>
      <c r="C78" s="216"/>
      <c r="D78" s="216"/>
      <c r="E78" s="216"/>
      <c r="F78" s="216"/>
      <c r="G78" s="121"/>
      <c r="H78" s="121"/>
      <c r="I78" s="121"/>
    </row>
    <row r="79" spans="1:9" x14ac:dyDescent="0.2">
      <c r="A79" s="121"/>
      <c r="B79" s="121"/>
      <c r="C79" s="216"/>
      <c r="D79" s="216"/>
      <c r="E79" s="216"/>
      <c r="F79" s="216"/>
      <c r="G79" s="121"/>
      <c r="H79" s="121"/>
      <c r="I79" s="121"/>
    </row>
    <row r="80" spans="1:9" x14ac:dyDescent="0.2">
      <c r="A80" s="121"/>
      <c r="B80" s="121"/>
      <c r="C80" s="216"/>
      <c r="D80" s="216"/>
      <c r="E80" s="216"/>
      <c r="F80" s="216"/>
      <c r="G80" s="121"/>
      <c r="H80" s="121"/>
      <c r="I80" s="121"/>
    </row>
    <row r="81" spans="1:9" x14ac:dyDescent="0.2">
      <c r="A81" s="121"/>
      <c r="B81" s="121"/>
      <c r="C81" s="216"/>
      <c r="D81" s="216"/>
      <c r="E81" s="216"/>
      <c r="F81" s="216"/>
      <c r="G81" s="121"/>
      <c r="H81" s="121"/>
      <c r="I81" s="121"/>
    </row>
    <row r="82" spans="1:9" x14ac:dyDescent="0.2">
      <c r="A82" s="121"/>
      <c r="B82" s="121"/>
      <c r="C82" s="216"/>
      <c r="D82" s="216"/>
      <c r="E82" s="216"/>
      <c r="F82" s="216"/>
      <c r="G82" s="121"/>
      <c r="H82" s="121"/>
      <c r="I82" s="121"/>
    </row>
    <row r="83" spans="1:9" x14ac:dyDescent="0.2">
      <c r="A83" s="121"/>
      <c r="B83" s="121"/>
      <c r="C83" s="216"/>
      <c r="D83" s="216"/>
      <c r="E83" s="216"/>
      <c r="F83" s="216"/>
      <c r="G83" s="121"/>
      <c r="H83" s="121"/>
      <c r="I83" s="121"/>
    </row>
    <row r="84" spans="1:9" x14ac:dyDescent="0.2">
      <c r="A84" s="121"/>
      <c r="B84" s="121"/>
      <c r="C84" s="216"/>
      <c r="D84" s="216"/>
      <c r="E84" s="216"/>
      <c r="F84" s="216"/>
      <c r="G84" s="121"/>
      <c r="H84" s="121"/>
      <c r="I84" s="121"/>
    </row>
    <row r="85" spans="1:9" x14ac:dyDescent="0.2">
      <c r="A85" s="121"/>
      <c r="B85" s="121"/>
      <c r="C85" s="216"/>
      <c r="D85" s="216"/>
      <c r="E85" s="216"/>
      <c r="F85" s="216"/>
      <c r="G85" s="121"/>
      <c r="H85" s="121"/>
      <c r="I85" s="121"/>
    </row>
    <row r="86" spans="1:9" x14ac:dyDescent="0.2">
      <c r="A86" s="121"/>
      <c r="B86" s="121"/>
      <c r="C86" s="216"/>
      <c r="D86" s="216"/>
      <c r="E86" s="216"/>
      <c r="F86" s="216"/>
      <c r="G86" s="121"/>
      <c r="H86" s="121"/>
      <c r="I86" s="121"/>
    </row>
    <row r="87" spans="1:9" x14ac:dyDescent="0.2">
      <c r="A87" s="121"/>
      <c r="B87" s="121"/>
      <c r="C87" s="216"/>
      <c r="D87" s="216"/>
      <c r="E87" s="216"/>
      <c r="F87" s="216"/>
      <c r="G87" s="121"/>
      <c r="H87" s="121"/>
      <c r="I87" s="121"/>
    </row>
    <row r="88" spans="1:9" x14ac:dyDescent="0.2">
      <c r="A88" s="121"/>
      <c r="B88" s="121"/>
      <c r="C88" s="216"/>
      <c r="D88" s="216"/>
      <c r="E88" s="216"/>
      <c r="F88" s="216"/>
      <c r="G88" s="121"/>
      <c r="H88" s="121"/>
      <c r="I88" s="121"/>
    </row>
    <row r="89" spans="1:9" x14ac:dyDescent="0.2">
      <c r="A89" s="121"/>
      <c r="B89" s="121"/>
      <c r="C89" s="216"/>
      <c r="D89" s="216"/>
      <c r="E89" s="216"/>
      <c r="F89" s="216"/>
      <c r="G89" s="121"/>
      <c r="H89" s="121"/>
      <c r="I89" s="121"/>
    </row>
    <row r="90" spans="1:9" x14ac:dyDescent="0.2">
      <c r="A90" s="121"/>
      <c r="B90" s="121"/>
      <c r="C90" s="216"/>
      <c r="D90" s="216"/>
      <c r="E90" s="216"/>
      <c r="F90" s="216"/>
      <c r="G90" s="121"/>
      <c r="H90" s="121"/>
      <c r="I90" s="121"/>
    </row>
    <row r="91" spans="1:9" x14ac:dyDescent="0.2">
      <c r="A91" s="121"/>
      <c r="B91" s="121"/>
      <c r="C91" s="216"/>
      <c r="D91" s="216"/>
      <c r="E91" s="216"/>
      <c r="F91" s="216"/>
      <c r="G91" s="121"/>
      <c r="H91" s="121"/>
      <c r="I91" s="121"/>
    </row>
    <row r="92" spans="1:9" x14ac:dyDescent="0.2">
      <c r="A92" s="121"/>
      <c r="B92" s="121"/>
      <c r="C92" s="216"/>
      <c r="D92" s="216"/>
      <c r="E92" s="216"/>
      <c r="F92" s="216"/>
      <c r="G92" s="121"/>
      <c r="H92" s="121"/>
      <c r="I92" s="121"/>
    </row>
    <row r="93" spans="1:9" x14ac:dyDescent="0.2">
      <c r="A93" s="121"/>
      <c r="B93" s="121"/>
      <c r="C93" s="216"/>
      <c r="D93" s="216"/>
      <c r="E93" s="216"/>
      <c r="F93" s="216"/>
      <c r="G93" s="121"/>
      <c r="H93" s="121"/>
      <c r="I93" s="121"/>
    </row>
    <row r="94" spans="1:9" x14ac:dyDescent="0.2">
      <c r="A94" s="121"/>
      <c r="B94" s="121"/>
      <c r="C94" s="216"/>
      <c r="D94" s="216"/>
      <c r="E94" s="216"/>
      <c r="F94" s="216"/>
      <c r="G94" s="121"/>
      <c r="H94" s="121"/>
      <c r="I94" s="121"/>
    </row>
    <row r="95" spans="1:9" x14ac:dyDescent="0.2">
      <c r="A95" s="121"/>
      <c r="B95" s="121"/>
      <c r="C95" s="216"/>
      <c r="D95" s="216"/>
      <c r="E95" s="216"/>
      <c r="F95" s="216"/>
      <c r="G95" s="121"/>
      <c r="H95" s="121"/>
      <c r="I95" s="121"/>
    </row>
    <row r="96" spans="1:9" x14ac:dyDescent="0.2">
      <c r="A96" s="121"/>
      <c r="B96" s="121"/>
      <c r="C96" s="216"/>
      <c r="D96" s="216"/>
      <c r="E96" s="216"/>
      <c r="F96" s="216"/>
      <c r="G96" s="121"/>
      <c r="H96" s="121"/>
      <c r="I96" s="121"/>
    </row>
    <row r="97" spans="1:9" x14ac:dyDescent="0.2">
      <c r="A97" s="121"/>
      <c r="B97" s="121"/>
      <c r="C97" s="216"/>
      <c r="D97" s="216"/>
      <c r="E97" s="216"/>
      <c r="F97" s="216"/>
      <c r="G97" s="121"/>
      <c r="H97" s="121"/>
      <c r="I97" s="121"/>
    </row>
    <row r="98" spans="1:9" x14ac:dyDescent="0.2">
      <c r="A98" s="121"/>
      <c r="B98" s="121"/>
      <c r="C98" s="216"/>
      <c r="D98" s="216"/>
      <c r="E98" s="216"/>
      <c r="F98" s="216"/>
      <c r="G98" s="121"/>
      <c r="H98" s="121"/>
      <c r="I98" s="121"/>
    </row>
    <row r="99" spans="1:9" x14ac:dyDescent="0.2">
      <c r="A99" s="121"/>
      <c r="B99" s="121"/>
      <c r="C99" s="216"/>
      <c r="D99" s="216"/>
      <c r="E99" s="216"/>
      <c r="F99" s="216"/>
      <c r="G99" s="121"/>
      <c r="H99" s="121"/>
      <c r="I99" s="121"/>
    </row>
    <row r="100" spans="1:9" x14ac:dyDescent="0.2">
      <c r="A100" s="121"/>
      <c r="B100" s="121"/>
      <c r="C100" s="216"/>
      <c r="D100" s="216"/>
      <c r="E100" s="216"/>
      <c r="F100" s="216"/>
      <c r="G100" s="121"/>
      <c r="H100" s="121"/>
      <c r="I100" s="121"/>
    </row>
    <row r="101" spans="1:9" x14ac:dyDescent="0.2">
      <c r="A101" s="121"/>
      <c r="B101" s="121"/>
      <c r="C101" s="216"/>
      <c r="D101" s="216"/>
      <c r="E101" s="216"/>
      <c r="F101" s="216"/>
      <c r="G101" s="121"/>
      <c r="H101" s="121"/>
      <c r="I101" s="121"/>
    </row>
    <row r="102" spans="1:9" x14ac:dyDescent="0.2">
      <c r="A102" s="121"/>
      <c r="B102" s="121"/>
      <c r="C102" s="216"/>
      <c r="D102" s="216"/>
      <c r="E102" s="216"/>
      <c r="F102" s="216"/>
      <c r="G102" s="121"/>
      <c r="H102" s="121"/>
      <c r="I102" s="121"/>
    </row>
  </sheetData>
  <customSheetViews>
    <customSheetView guid="{48D17912-7AA6-446B-8282-2706EDDFDC3E}" hiddenRows="1" hiddenColumns="1" state="hidden">
      <pane xSplit="2" ySplit="5" topLeftCell="C6" activePane="bottomRight" state="frozen"/>
      <selection pane="bottomRight"/>
      <pageMargins left="0.7" right="0.7" top="0.75" bottom="0.75" header="0.3" footer="0.3"/>
      <pageSetup paperSize="9" orientation="portrait" r:id="rId1"/>
      <headerFooter alignWithMargins="0"/>
    </customSheetView>
  </customSheetViews>
  <mergeCells count="4">
    <mergeCell ref="E5:F5"/>
    <mergeCell ref="C7:F7"/>
    <mergeCell ref="C31:F31"/>
    <mergeCell ref="C44:F44"/>
  </mergeCells>
  <hyperlinks>
    <hyperlink ref="A1" location="MAIN!A4" display="MAIN"/>
  </hyperlinks>
  <pageMargins left="0.7" right="0.7" top="0.75" bottom="0.75" header="0.3" footer="0.3"/>
  <pageSetup paperSize="9" orientation="portrait" r:id="rId2"/>
  <headerFooter alignWithMargins="0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F41"/>
  <sheetViews>
    <sheetView workbookViewId="0"/>
  </sheetViews>
  <sheetFormatPr defaultColWidth="9.1640625" defaultRowHeight="11.25" x14ac:dyDescent="0.2"/>
  <sheetData>
    <row r="1" spans="1:6" x14ac:dyDescent="0.2">
      <c r="A1" t="s">
        <v>728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729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730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731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732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733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734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735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8</v>
      </c>
    </row>
    <row r="9" spans="1:6" x14ac:dyDescent="0.2">
      <c r="A9" t="s">
        <v>736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9</v>
      </c>
    </row>
    <row r="10" spans="1:6" x14ac:dyDescent="0.2">
      <c r="A10" t="s">
        <v>737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10</v>
      </c>
    </row>
    <row r="11" spans="1:6" x14ac:dyDescent="0.2">
      <c r="A11" t="s">
        <v>738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11</v>
      </c>
    </row>
    <row r="12" spans="1:6" x14ac:dyDescent="0.2">
      <c r="A12" t="s">
        <v>739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12</v>
      </c>
    </row>
    <row r="13" spans="1:6" x14ac:dyDescent="0.2">
      <c r="A13" t="s">
        <v>740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13</v>
      </c>
    </row>
    <row r="14" spans="1:6" x14ac:dyDescent="0.2">
      <c r="A14" t="s">
        <v>741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14</v>
      </c>
    </row>
    <row r="15" spans="1:6" x14ac:dyDescent="0.2">
      <c r="A15" t="s">
        <v>742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15</v>
      </c>
    </row>
    <row r="16" spans="1:6" x14ac:dyDescent="0.2">
      <c r="A16" t="s">
        <v>743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16</v>
      </c>
    </row>
    <row r="17" spans="1:6" x14ac:dyDescent="0.2">
      <c r="A17" t="s">
        <v>744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17</v>
      </c>
    </row>
    <row r="18" spans="1:6" x14ac:dyDescent="0.2">
      <c r="A18" t="s">
        <v>745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18</v>
      </c>
    </row>
    <row r="19" spans="1:6" x14ac:dyDescent="0.2">
      <c r="A19" t="s">
        <v>746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19</v>
      </c>
    </row>
    <row r="20" spans="1:6" x14ac:dyDescent="0.2">
      <c r="A20" t="s">
        <v>747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20</v>
      </c>
    </row>
    <row r="21" spans="1:6" x14ac:dyDescent="0.2">
      <c r="A21" t="s">
        <v>748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21</v>
      </c>
    </row>
    <row r="22" spans="1:6" x14ac:dyDescent="0.2">
      <c r="A22" t="s">
        <v>749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22</v>
      </c>
    </row>
    <row r="23" spans="1:6" x14ac:dyDescent="0.2">
      <c r="A23" t="s">
        <v>750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23</v>
      </c>
    </row>
    <row r="24" spans="1:6" x14ac:dyDescent="0.2">
      <c r="A24" t="s">
        <v>751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24</v>
      </c>
    </row>
    <row r="25" spans="1:6" x14ac:dyDescent="0.2">
      <c r="A25" t="s">
        <v>752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25</v>
      </c>
    </row>
    <row r="26" spans="1:6" x14ac:dyDescent="0.2">
      <c r="A26" t="s">
        <v>753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26</v>
      </c>
    </row>
    <row r="27" spans="1:6" x14ac:dyDescent="0.2">
      <c r="A27" t="s">
        <v>754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27</v>
      </c>
    </row>
    <row r="28" spans="1:6" x14ac:dyDescent="0.2">
      <c r="A28" t="s">
        <v>755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28</v>
      </c>
    </row>
    <row r="29" spans="1:6" x14ac:dyDescent="0.2">
      <c r="A29" t="s">
        <v>756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29</v>
      </c>
    </row>
    <row r="30" spans="1:6" x14ac:dyDescent="0.2">
      <c r="A30" t="s">
        <v>757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30</v>
      </c>
    </row>
    <row r="31" spans="1:6" x14ac:dyDescent="0.2">
      <c r="A31" t="s">
        <v>758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31</v>
      </c>
    </row>
    <row r="32" spans="1:6" x14ac:dyDescent="0.2">
      <c r="A32" t="s">
        <v>759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32</v>
      </c>
    </row>
    <row r="33" spans="1:6" x14ac:dyDescent="0.2">
      <c r="A33" t="s">
        <v>760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33</v>
      </c>
    </row>
    <row r="34" spans="1:6" x14ac:dyDescent="0.2">
      <c r="A34" t="s">
        <v>761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34</v>
      </c>
    </row>
    <row r="35" spans="1:6" x14ac:dyDescent="0.2">
      <c r="A35" t="s">
        <v>762</v>
      </c>
      <c r="B35" t="e">
        <f>#REF!</f>
        <v>#REF!</v>
      </c>
      <c r="C35" t="e">
        <f>#REF!</f>
        <v>#REF!</v>
      </c>
      <c r="D35" t="e">
        <f>#REF!</f>
        <v>#REF!</v>
      </c>
      <c r="E35">
        <v>1</v>
      </c>
      <c r="F35">
        <v>35</v>
      </c>
    </row>
    <row r="36" spans="1:6" x14ac:dyDescent="0.2">
      <c r="A36" t="s">
        <v>763</v>
      </c>
      <c r="B36" t="e">
        <f>#REF!</f>
        <v>#REF!</v>
      </c>
      <c r="C36" t="e">
        <f>#REF!</f>
        <v>#REF!</v>
      </c>
      <c r="D36" t="e">
        <f>#REF!</f>
        <v>#REF!</v>
      </c>
      <c r="E36">
        <v>1</v>
      </c>
      <c r="F36">
        <v>36</v>
      </c>
    </row>
    <row r="37" spans="1:6" x14ac:dyDescent="0.2">
      <c r="A37" t="s">
        <v>764</v>
      </c>
      <c r="B37" t="e">
        <f>#REF!</f>
        <v>#REF!</v>
      </c>
      <c r="C37" t="e">
        <f>#REF!</f>
        <v>#REF!</v>
      </c>
      <c r="D37" t="e">
        <f>#REF!</f>
        <v>#REF!</v>
      </c>
      <c r="E37">
        <v>1</v>
      </c>
      <c r="F37">
        <v>37</v>
      </c>
    </row>
    <row r="38" spans="1:6" x14ac:dyDescent="0.2">
      <c r="A38" t="s">
        <v>765</v>
      </c>
      <c r="B38" t="e">
        <f>#REF!</f>
        <v>#REF!</v>
      </c>
      <c r="C38" t="e">
        <f>#REF!</f>
        <v>#REF!</v>
      </c>
      <c r="D38" t="e">
        <f>#REF!</f>
        <v>#REF!</v>
      </c>
      <c r="E38">
        <v>1</v>
      </c>
      <c r="F38">
        <v>38</v>
      </c>
    </row>
    <row r="39" spans="1:6" x14ac:dyDescent="0.2">
      <c r="A39" t="s">
        <v>766</v>
      </c>
      <c r="B39" t="e">
        <f>#REF!</f>
        <v>#REF!</v>
      </c>
      <c r="C39" t="e">
        <f>#REF!</f>
        <v>#REF!</v>
      </c>
      <c r="D39" t="e">
        <f>#REF!</f>
        <v>#REF!</v>
      </c>
      <c r="E39">
        <v>1</v>
      </c>
      <c r="F39">
        <v>39</v>
      </c>
    </row>
    <row r="40" spans="1:6" x14ac:dyDescent="0.2">
      <c r="A40" t="s">
        <v>767</v>
      </c>
      <c r="B40" t="e">
        <f>#REF!</f>
        <v>#REF!</v>
      </c>
      <c r="C40" t="e">
        <f>#REF!</f>
        <v>#REF!</v>
      </c>
      <c r="D40" t="e">
        <f>#REF!</f>
        <v>#REF!</v>
      </c>
      <c r="E40">
        <v>1</v>
      </c>
      <c r="F40">
        <v>40</v>
      </c>
    </row>
    <row r="41" spans="1:6" x14ac:dyDescent="0.2">
      <c r="A41" t="s">
        <v>768</v>
      </c>
      <c r="B41" t="e">
        <f>#REF!</f>
        <v>#REF!</v>
      </c>
      <c r="C41" t="e">
        <f>#REF!</f>
        <v>#REF!</v>
      </c>
      <c r="D41" t="e">
        <f>#REF!</f>
        <v>#REF!</v>
      </c>
      <c r="E41">
        <v>1</v>
      </c>
      <c r="F41">
        <v>41</v>
      </c>
    </row>
  </sheetData>
  <customSheetViews>
    <customSheetView guid="{48D17912-7AA6-446B-8282-2706EDDFDC3E}" state="hidden"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74974822229687"/>
  </sheetPr>
  <dimension ref="A1:F74"/>
  <sheetViews>
    <sheetView workbookViewId="0">
      <pane xSplit="3" ySplit="6" topLeftCell="D11" activePane="bottomRight" state="frozen"/>
      <selection pane="topRight" activeCell="D1" sqref="D1"/>
      <selection pane="bottomLeft" activeCell="A7" sqref="A7"/>
      <selection pane="bottomRight" activeCell="D37" sqref="D37"/>
    </sheetView>
  </sheetViews>
  <sheetFormatPr defaultColWidth="11.5" defaultRowHeight="11.25" x14ac:dyDescent="0.2"/>
  <cols>
    <col min="1" max="1" width="7.83203125" style="25" customWidth="1"/>
    <col min="2" max="2" width="79.83203125" style="132" customWidth="1"/>
    <col min="3" max="3" width="9.5" style="138" hidden="1" customWidth="1"/>
    <col min="4" max="4" width="18.1640625" style="132" customWidth="1"/>
    <col min="5" max="5" width="8.83203125" style="132" customWidth="1"/>
    <col min="6" max="6" width="11.5" style="132" customWidth="1"/>
    <col min="7" max="28" width="11.5" style="25" customWidth="1"/>
    <col min="29" max="16384" width="11.5" style="25"/>
  </cols>
  <sheetData>
    <row r="1" spans="1:5" ht="17.25" customHeight="1" thickBot="1" x14ac:dyDescent="0.25">
      <c r="A1" s="23" t="s">
        <v>49</v>
      </c>
      <c r="B1" s="130"/>
      <c r="C1" s="131"/>
      <c r="D1" s="130"/>
      <c r="E1" s="130"/>
    </row>
    <row r="2" spans="1:5" ht="3" customHeight="1" x14ac:dyDescent="0.2">
      <c r="A2" s="26"/>
      <c r="B2" s="130"/>
      <c r="C2" s="131"/>
      <c r="D2" s="130"/>
      <c r="E2" s="130"/>
    </row>
    <row r="3" spans="1:5" x14ac:dyDescent="0.2">
      <c r="A3" s="27"/>
      <c r="B3" s="28" t="s">
        <v>457</v>
      </c>
      <c r="C3" s="131"/>
      <c r="D3" s="29"/>
      <c r="E3" s="130"/>
    </row>
    <row r="4" spans="1:5" x14ac:dyDescent="0.2">
      <c r="A4" s="30"/>
      <c r="B4" s="28"/>
      <c r="C4" s="131"/>
      <c r="D4" s="29"/>
      <c r="E4" s="130"/>
    </row>
    <row r="5" spans="1:5" ht="23.25" thickBot="1" x14ac:dyDescent="0.25">
      <c r="A5" s="30"/>
      <c r="B5" s="31" t="e">
        <f>_entity&amp;CHAR(10)&amp;"Actifs au"&amp;_sdateFR&amp;CHAR(10)&amp;_multiplierFR</f>
        <v>#REF!</v>
      </c>
      <c r="C5" s="133"/>
      <c r="D5" s="245" t="s">
        <v>456</v>
      </c>
      <c r="E5" s="130"/>
    </row>
    <row r="6" spans="1:5" hidden="1" x14ac:dyDescent="0.2">
      <c r="A6" s="24"/>
      <c r="B6" s="33"/>
      <c r="C6" s="134"/>
      <c r="D6" s="34" t="e">
        <f>#REF!</f>
        <v>#REF!</v>
      </c>
      <c r="E6" s="130"/>
    </row>
    <row r="7" spans="1:5" x14ac:dyDescent="0.2">
      <c r="A7" s="24"/>
      <c r="B7" s="35" t="s">
        <v>415</v>
      </c>
      <c r="C7" s="36" t="s">
        <v>52</v>
      </c>
      <c r="D7" s="37">
        <f>S.02.01_1_EN!D7</f>
        <v>0</v>
      </c>
      <c r="E7" s="130"/>
    </row>
    <row r="8" spans="1:5" x14ac:dyDescent="0.2">
      <c r="A8" s="24"/>
      <c r="B8" s="35" t="s">
        <v>416</v>
      </c>
      <c r="C8" s="36" t="s">
        <v>54</v>
      </c>
      <c r="D8" s="37">
        <f>S.02.01_1_EN!D8</f>
        <v>277504</v>
      </c>
      <c r="E8" s="130"/>
    </row>
    <row r="9" spans="1:5" x14ac:dyDescent="0.2">
      <c r="A9" s="24"/>
      <c r="B9" s="35" t="s">
        <v>417</v>
      </c>
      <c r="C9" s="36" t="s">
        <v>56</v>
      </c>
      <c r="D9" s="37">
        <f>S.02.01_1_EN!D9</f>
        <v>0</v>
      </c>
      <c r="E9" s="130"/>
    </row>
    <row r="10" spans="1:5" x14ac:dyDescent="0.2">
      <c r="A10" s="24"/>
      <c r="B10" s="38" t="s">
        <v>418</v>
      </c>
      <c r="C10" s="39" t="s">
        <v>58</v>
      </c>
      <c r="D10" s="40">
        <f>S.02.01_1_EN!D10</f>
        <v>90664</v>
      </c>
      <c r="E10" s="130"/>
    </row>
    <row r="11" spans="1:5" x14ac:dyDescent="0.2">
      <c r="A11" s="24"/>
      <c r="B11" s="41" t="s">
        <v>419</v>
      </c>
      <c r="C11" s="42" t="s">
        <v>60</v>
      </c>
      <c r="D11" s="43">
        <f>S.02.01_1_EN!D11</f>
        <v>9052041</v>
      </c>
      <c r="E11" s="130"/>
    </row>
    <row r="12" spans="1:5" x14ac:dyDescent="0.2">
      <c r="A12" s="24"/>
      <c r="B12" s="44" t="s">
        <v>420</v>
      </c>
      <c r="C12" s="45" t="s">
        <v>62</v>
      </c>
      <c r="D12" s="46">
        <f>S.02.01_1_EN!D12</f>
        <v>0</v>
      </c>
      <c r="E12" s="130"/>
    </row>
    <row r="13" spans="1:5" x14ac:dyDescent="0.2">
      <c r="A13" s="24"/>
      <c r="B13" s="44" t="s">
        <v>421</v>
      </c>
      <c r="C13" s="45" t="s">
        <v>64</v>
      </c>
      <c r="D13" s="46">
        <f>S.02.01_1_EN!D13</f>
        <v>8306706</v>
      </c>
      <c r="E13" s="130"/>
    </row>
    <row r="14" spans="1:5" x14ac:dyDescent="0.2">
      <c r="A14" s="24"/>
      <c r="B14" s="44" t="s">
        <v>422</v>
      </c>
      <c r="C14" s="45" t="s">
        <v>66</v>
      </c>
      <c r="D14" s="46">
        <f>S.02.01_1_EN!D14</f>
        <v>2965</v>
      </c>
      <c r="E14" s="130"/>
    </row>
    <row r="15" spans="1:5" x14ac:dyDescent="0.2">
      <c r="A15" s="24"/>
      <c r="B15" s="47" t="s">
        <v>423</v>
      </c>
      <c r="C15" s="48" t="s">
        <v>68</v>
      </c>
      <c r="D15" s="49">
        <f>S.02.01_1_EN!D15</f>
        <v>30</v>
      </c>
      <c r="E15" s="130"/>
    </row>
    <row r="16" spans="1:5" x14ac:dyDescent="0.2">
      <c r="A16" s="24"/>
      <c r="B16" s="50" t="s">
        <v>424</v>
      </c>
      <c r="C16" s="51" t="s">
        <v>70</v>
      </c>
      <c r="D16" s="52">
        <f>S.02.01_1_EN!D16</f>
        <v>2935</v>
      </c>
      <c r="E16" s="130"/>
    </row>
    <row r="17" spans="1:6" x14ac:dyDescent="0.2">
      <c r="A17" s="24"/>
      <c r="B17" s="53" t="s">
        <v>425</v>
      </c>
      <c r="C17" s="54" t="s">
        <v>72</v>
      </c>
      <c r="D17" s="55">
        <f>S.02.01_1_EN!D17</f>
        <v>576796</v>
      </c>
      <c r="E17" s="130"/>
    </row>
    <row r="18" spans="1:6" x14ac:dyDescent="0.2">
      <c r="A18" s="24"/>
      <c r="B18" s="47" t="s">
        <v>426</v>
      </c>
      <c r="C18" s="48" t="s">
        <v>73</v>
      </c>
      <c r="D18" s="49">
        <f>S.02.01_1_EN!D18</f>
        <v>570311</v>
      </c>
      <c r="E18" s="130"/>
    </row>
    <row r="19" spans="1:6" x14ac:dyDescent="0.2">
      <c r="A19" s="24"/>
      <c r="B19" s="56" t="s">
        <v>427</v>
      </c>
      <c r="C19" s="57" t="s">
        <v>74</v>
      </c>
      <c r="D19" s="58">
        <f>S.02.01_1_EN!D19</f>
        <v>6485</v>
      </c>
      <c r="E19" s="130"/>
    </row>
    <row r="20" spans="1:6" s="60" customFormat="1" x14ac:dyDescent="0.2">
      <c r="A20" s="59"/>
      <c r="B20" s="56" t="s">
        <v>428</v>
      </c>
      <c r="C20" s="57" t="s">
        <v>76</v>
      </c>
      <c r="D20" s="58">
        <f>S.02.01_1_EN!D20</f>
        <v>0</v>
      </c>
      <c r="E20" s="135"/>
      <c r="F20" s="136"/>
    </row>
    <row r="21" spans="1:6" x14ac:dyDescent="0.2">
      <c r="A21" s="24"/>
      <c r="B21" s="50" t="s">
        <v>429</v>
      </c>
      <c r="C21" s="51" t="s">
        <v>78</v>
      </c>
      <c r="D21" s="52">
        <f>S.02.01_1_EN!D21</f>
        <v>0</v>
      </c>
      <c r="E21" s="130"/>
    </row>
    <row r="22" spans="1:6" x14ac:dyDescent="0.2">
      <c r="A22" s="24"/>
      <c r="B22" s="53" t="s">
        <v>430</v>
      </c>
      <c r="C22" s="54" t="s">
        <v>80</v>
      </c>
      <c r="D22" s="55">
        <f>S.02.01_1_EN!D22</f>
        <v>14527</v>
      </c>
      <c r="E22" s="130"/>
    </row>
    <row r="23" spans="1:6" x14ac:dyDescent="0.2">
      <c r="A23" s="24"/>
      <c r="B23" s="44" t="s">
        <v>431</v>
      </c>
      <c r="C23" s="45" t="s">
        <v>82</v>
      </c>
      <c r="D23" s="46">
        <f>S.02.01_1_EN!D23</f>
        <v>69313</v>
      </c>
      <c r="E23" s="130"/>
    </row>
    <row r="24" spans="1:6" x14ac:dyDescent="0.2">
      <c r="A24" s="24"/>
      <c r="B24" s="44" t="s">
        <v>432</v>
      </c>
      <c r="C24" s="45" t="s">
        <v>84</v>
      </c>
      <c r="D24" s="46">
        <f>S.02.01_1_EN!D24</f>
        <v>81734</v>
      </c>
      <c r="E24" s="130"/>
    </row>
    <row r="25" spans="1:6" x14ac:dyDescent="0.2">
      <c r="A25" s="24"/>
      <c r="B25" s="61" t="s">
        <v>433</v>
      </c>
      <c r="C25" s="48" t="s">
        <v>86</v>
      </c>
      <c r="D25" s="46">
        <f>S.02.01_1_EN!D25</f>
        <v>0</v>
      </c>
      <c r="E25" s="130"/>
    </row>
    <row r="26" spans="1:6" x14ac:dyDescent="0.2">
      <c r="A26" s="24"/>
      <c r="B26" s="62" t="s">
        <v>434</v>
      </c>
      <c r="C26" s="63" t="s">
        <v>88</v>
      </c>
      <c r="D26" s="64">
        <f>S.02.01_1_EN!D26</f>
        <v>0</v>
      </c>
      <c r="E26" s="130"/>
    </row>
    <row r="27" spans="1:6" x14ac:dyDescent="0.2">
      <c r="A27" s="24"/>
      <c r="B27" s="65" t="s">
        <v>435</v>
      </c>
      <c r="C27" s="66" t="s">
        <v>90</v>
      </c>
      <c r="D27" s="43">
        <f>S.02.01_1_EN!D27</f>
        <v>2272198</v>
      </c>
      <c r="E27" s="130"/>
    </row>
    <row r="28" spans="1:6" x14ac:dyDescent="0.2">
      <c r="A28" s="24"/>
      <c r="B28" s="44" t="s">
        <v>436</v>
      </c>
      <c r="C28" s="45" t="s">
        <v>92</v>
      </c>
      <c r="D28" s="46">
        <f>S.02.01_1_EN!D28</f>
        <v>0</v>
      </c>
      <c r="E28" s="130"/>
    </row>
    <row r="29" spans="1:6" x14ac:dyDescent="0.2">
      <c r="A29" s="24"/>
      <c r="B29" s="44" t="s">
        <v>437</v>
      </c>
      <c r="C29" s="45" t="s">
        <v>94</v>
      </c>
      <c r="D29" s="46">
        <f>S.02.01_1_EN!D29</f>
        <v>0</v>
      </c>
      <c r="E29" s="130"/>
    </row>
    <row r="30" spans="1:6" x14ac:dyDescent="0.2">
      <c r="A30" s="24"/>
      <c r="B30" s="67" t="s">
        <v>438</v>
      </c>
      <c r="C30" s="68" t="s">
        <v>96</v>
      </c>
      <c r="D30" s="69">
        <f>S.02.01_1_EN!D30</f>
        <v>2272198</v>
      </c>
      <c r="E30" s="130"/>
    </row>
    <row r="31" spans="1:6" x14ac:dyDescent="0.2">
      <c r="A31" s="24"/>
      <c r="B31" s="65" t="s">
        <v>439</v>
      </c>
      <c r="C31" s="66" t="s">
        <v>98</v>
      </c>
      <c r="D31" s="70">
        <f>S.02.01_1_EN!D31</f>
        <v>355168</v>
      </c>
      <c r="E31" s="130"/>
    </row>
    <row r="32" spans="1:6" x14ac:dyDescent="0.2">
      <c r="A32" s="24"/>
      <c r="B32" s="44" t="s">
        <v>440</v>
      </c>
      <c r="C32" s="45" t="s">
        <v>99</v>
      </c>
      <c r="D32" s="46">
        <f>S.02.01_1_EN!D32</f>
        <v>356548</v>
      </c>
      <c r="E32" s="130"/>
    </row>
    <row r="33" spans="1:6" x14ac:dyDescent="0.2">
      <c r="A33" s="24"/>
      <c r="B33" s="71" t="s">
        <v>441</v>
      </c>
      <c r="C33" s="45" t="s">
        <v>100</v>
      </c>
      <c r="D33" s="46">
        <f>S.02.01_1_EN!D33</f>
        <v>356587</v>
      </c>
      <c r="E33" s="130"/>
    </row>
    <row r="34" spans="1:6" x14ac:dyDescent="0.2">
      <c r="A34" s="24"/>
      <c r="B34" s="71" t="s">
        <v>442</v>
      </c>
      <c r="C34" s="45" t="s">
        <v>101</v>
      </c>
      <c r="D34" s="46">
        <f>S.02.01_1_EN!D34</f>
        <v>-39</v>
      </c>
      <c r="E34" s="130"/>
    </row>
    <row r="35" spans="1:6" x14ac:dyDescent="0.2">
      <c r="A35" s="24"/>
      <c r="B35" s="72" t="s">
        <v>443</v>
      </c>
      <c r="C35" s="45" t="s">
        <v>103</v>
      </c>
      <c r="D35" s="46">
        <f>S.02.01_1_EN!D35</f>
        <v>-1380</v>
      </c>
      <c r="E35" s="130"/>
    </row>
    <row r="36" spans="1:6" x14ac:dyDescent="0.2">
      <c r="A36" s="24"/>
      <c r="B36" s="71" t="s">
        <v>444</v>
      </c>
      <c r="C36" s="45" t="s">
        <v>105</v>
      </c>
      <c r="D36" s="46">
        <f>S.02.01_1_EN!D36</f>
        <v>-1567</v>
      </c>
      <c r="E36" s="130"/>
    </row>
    <row r="37" spans="1:6" x14ac:dyDescent="0.2">
      <c r="A37" s="24"/>
      <c r="B37" s="71" t="s">
        <v>445</v>
      </c>
      <c r="C37" s="45" t="s">
        <v>107</v>
      </c>
      <c r="D37" s="46">
        <f>S.02.01_1_EN!D37</f>
        <v>187</v>
      </c>
      <c r="E37" s="130"/>
    </row>
    <row r="38" spans="1:6" x14ac:dyDescent="0.2">
      <c r="A38" s="24"/>
      <c r="B38" s="67" t="s">
        <v>446</v>
      </c>
      <c r="C38" s="68" t="s">
        <v>109</v>
      </c>
      <c r="D38" s="46">
        <f>S.02.01_1_EN!D38</f>
        <v>0</v>
      </c>
      <c r="E38" s="130"/>
    </row>
    <row r="39" spans="1:6" x14ac:dyDescent="0.2">
      <c r="A39" s="24"/>
      <c r="B39" s="65" t="s">
        <v>447</v>
      </c>
      <c r="C39" s="66" t="s">
        <v>111</v>
      </c>
      <c r="D39" s="70">
        <f>S.02.01_1_EN!D39</f>
        <v>1797937</v>
      </c>
      <c r="E39" s="130"/>
    </row>
    <row r="40" spans="1:6" x14ac:dyDescent="0.2">
      <c r="A40" s="24"/>
      <c r="B40" s="35" t="s">
        <v>448</v>
      </c>
      <c r="C40" s="36" t="s">
        <v>113</v>
      </c>
      <c r="D40" s="73">
        <f>S.02.01_1_EN!D40</f>
        <v>143942</v>
      </c>
      <c r="E40" s="130"/>
    </row>
    <row r="41" spans="1:6" x14ac:dyDescent="0.2">
      <c r="A41" s="24"/>
      <c r="B41" s="35" t="s">
        <v>449</v>
      </c>
      <c r="C41" s="36" t="s">
        <v>115</v>
      </c>
      <c r="D41" s="73">
        <f>S.02.01_1_EN!D41</f>
        <v>924</v>
      </c>
      <c r="E41" s="130"/>
    </row>
    <row r="42" spans="1:6" x14ac:dyDescent="0.2">
      <c r="A42" s="74"/>
      <c r="B42" s="35" t="s">
        <v>450</v>
      </c>
      <c r="C42" s="36" t="s">
        <v>117</v>
      </c>
      <c r="D42" s="73">
        <f>S.02.01_1_EN!D42</f>
        <v>254194</v>
      </c>
      <c r="E42" s="130"/>
      <c r="F42" s="137"/>
    </row>
    <row r="43" spans="1:6" x14ac:dyDescent="0.2">
      <c r="A43" s="30"/>
      <c r="B43" s="35" t="s">
        <v>451</v>
      </c>
      <c r="C43" s="36" t="s">
        <v>119</v>
      </c>
      <c r="D43" s="73">
        <f>S.02.01_1_EN!D43</f>
        <v>252117</v>
      </c>
      <c r="E43" s="130"/>
    </row>
    <row r="44" spans="1:6" ht="11.25" customHeight="1" x14ac:dyDescent="0.2">
      <c r="A44" s="24"/>
      <c r="B44" s="344" t="s">
        <v>452</v>
      </c>
      <c r="C44" s="77" t="s">
        <v>121</v>
      </c>
      <c r="D44" s="73">
        <f>S.02.01_1_EN!D44</f>
        <v>0</v>
      </c>
      <c r="E44" s="130"/>
    </row>
    <row r="45" spans="1:6" x14ac:dyDescent="0.2">
      <c r="A45" s="24"/>
      <c r="B45" s="35" t="s">
        <v>453</v>
      </c>
      <c r="C45" s="36" t="s">
        <v>123</v>
      </c>
      <c r="D45" s="73">
        <f>S.02.01_1_EN!D45</f>
        <v>280857</v>
      </c>
      <c r="E45" s="130"/>
    </row>
    <row r="46" spans="1:6" x14ac:dyDescent="0.2">
      <c r="A46" s="24"/>
      <c r="B46" s="38" t="s">
        <v>454</v>
      </c>
      <c r="C46" s="39" t="s">
        <v>125</v>
      </c>
      <c r="D46" s="73">
        <f>S.02.01_1_EN!D46</f>
        <v>100708</v>
      </c>
      <c r="E46" s="130"/>
    </row>
    <row r="47" spans="1:6" ht="12" thickBot="1" x14ac:dyDescent="0.25">
      <c r="A47" s="24"/>
      <c r="B47" s="78" t="s">
        <v>455</v>
      </c>
      <c r="C47" s="79" t="s">
        <v>127</v>
      </c>
      <c r="D47" s="80">
        <f>S.02.01_1_EN!D47</f>
        <v>14878254</v>
      </c>
      <c r="E47" s="130"/>
    </row>
    <row r="48" spans="1:6" x14ac:dyDescent="0.2">
      <c r="A48" s="24"/>
      <c r="B48" s="130"/>
      <c r="C48" s="131"/>
      <c r="D48" s="130"/>
      <c r="E48" s="130"/>
    </row>
    <row r="49" spans="1:5" x14ac:dyDescent="0.2">
      <c r="A49" s="24"/>
      <c r="B49" s="130"/>
      <c r="C49" s="131"/>
      <c r="D49" s="130"/>
      <c r="E49" s="130"/>
    </row>
    <row r="50" spans="1:5" x14ac:dyDescent="0.2">
      <c r="A50" s="24"/>
      <c r="B50" s="130"/>
      <c r="C50" s="131"/>
      <c r="D50" s="130"/>
      <c r="E50" s="130"/>
    </row>
    <row r="51" spans="1:5" x14ac:dyDescent="0.2">
      <c r="A51" s="24"/>
      <c r="B51" s="130"/>
      <c r="C51" s="131"/>
      <c r="D51" s="130"/>
      <c r="E51" s="130"/>
    </row>
    <row r="52" spans="1:5" x14ac:dyDescent="0.2">
      <c r="A52" s="24"/>
      <c r="B52" s="130"/>
      <c r="C52" s="131"/>
      <c r="D52" s="130"/>
      <c r="E52" s="130"/>
    </row>
    <row r="53" spans="1:5" x14ac:dyDescent="0.2">
      <c r="A53" s="24"/>
      <c r="B53" s="130"/>
      <c r="C53" s="131"/>
      <c r="D53" s="130"/>
      <c r="E53" s="130"/>
    </row>
    <row r="54" spans="1:5" x14ac:dyDescent="0.2">
      <c r="A54" s="24"/>
      <c r="B54" s="130"/>
      <c r="C54" s="131"/>
      <c r="D54" s="130"/>
      <c r="E54" s="130"/>
    </row>
    <row r="55" spans="1:5" x14ac:dyDescent="0.2">
      <c r="A55" s="24"/>
      <c r="B55" s="130"/>
      <c r="C55" s="131"/>
      <c r="D55" s="130"/>
      <c r="E55" s="130"/>
    </row>
    <row r="56" spans="1:5" x14ac:dyDescent="0.2">
      <c r="A56" s="24"/>
      <c r="B56" s="130"/>
      <c r="C56" s="131"/>
      <c r="D56" s="130"/>
      <c r="E56" s="130"/>
    </row>
    <row r="57" spans="1:5" x14ac:dyDescent="0.2">
      <c r="A57" s="24"/>
      <c r="B57" s="130"/>
      <c r="C57" s="131"/>
      <c r="D57" s="130"/>
      <c r="E57" s="130"/>
    </row>
    <row r="58" spans="1:5" x14ac:dyDescent="0.2">
      <c r="A58" s="24"/>
      <c r="B58" s="130"/>
      <c r="C58" s="131"/>
      <c r="D58" s="130"/>
      <c r="E58" s="130"/>
    </row>
    <row r="59" spans="1:5" x14ac:dyDescent="0.2">
      <c r="A59" s="24"/>
      <c r="B59" s="130"/>
      <c r="C59" s="131"/>
      <c r="D59" s="130"/>
      <c r="E59" s="130"/>
    </row>
    <row r="60" spans="1:5" x14ac:dyDescent="0.2">
      <c r="A60" s="24"/>
      <c r="B60" s="130"/>
      <c r="C60" s="131"/>
      <c r="D60" s="130"/>
      <c r="E60" s="130"/>
    </row>
    <row r="61" spans="1:5" x14ac:dyDescent="0.2">
      <c r="A61" s="24"/>
      <c r="B61" s="130"/>
      <c r="C61" s="131"/>
      <c r="D61" s="130"/>
      <c r="E61" s="130"/>
    </row>
    <row r="62" spans="1:5" x14ac:dyDescent="0.2">
      <c r="A62" s="24"/>
      <c r="B62" s="130"/>
      <c r="C62" s="131"/>
      <c r="D62" s="130"/>
      <c r="E62" s="130"/>
    </row>
    <row r="63" spans="1:5" x14ac:dyDescent="0.2">
      <c r="A63" s="24"/>
      <c r="B63" s="130"/>
      <c r="C63" s="131"/>
      <c r="D63" s="130"/>
      <c r="E63" s="130"/>
    </row>
    <row r="64" spans="1:5" x14ac:dyDescent="0.2">
      <c r="A64" s="24"/>
      <c r="B64" s="130"/>
      <c r="C64" s="131"/>
      <c r="D64" s="130"/>
      <c r="E64" s="130"/>
    </row>
    <row r="65" spans="1:5" x14ac:dyDescent="0.2">
      <c r="A65" s="24"/>
      <c r="B65" s="130"/>
      <c r="C65" s="131"/>
      <c r="D65" s="130"/>
      <c r="E65" s="130"/>
    </row>
    <row r="66" spans="1:5" x14ac:dyDescent="0.2">
      <c r="A66" s="24"/>
      <c r="B66" s="130"/>
      <c r="C66" s="131"/>
      <c r="D66" s="130"/>
      <c r="E66" s="130"/>
    </row>
    <row r="67" spans="1:5" x14ac:dyDescent="0.2">
      <c r="A67" s="24"/>
      <c r="B67" s="130"/>
      <c r="C67" s="131"/>
      <c r="D67" s="130"/>
      <c r="E67" s="130"/>
    </row>
    <row r="68" spans="1:5" x14ac:dyDescent="0.2">
      <c r="A68" s="24"/>
      <c r="B68" s="130"/>
      <c r="C68" s="131"/>
      <c r="D68" s="130"/>
      <c r="E68" s="130"/>
    </row>
    <row r="69" spans="1:5" x14ac:dyDescent="0.2">
      <c r="A69" s="24"/>
      <c r="B69" s="130"/>
      <c r="C69" s="131"/>
      <c r="D69" s="130"/>
      <c r="E69" s="130"/>
    </row>
    <row r="70" spans="1:5" x14ac:dyDescent="0.2">
      <c r="A70" s="24"/>
      <c r="B70" s="130"/>
      <c r="C70" s="131"/>
      <c r="D70" s="130"/>
      <c r="E70" s="130"/>
    </row>
    <row r="71" spans="1:5" x14ac:dyDescent="0.2">
      <c r="A71" s="24"/>
      <c r="B71" s="130"/>
      <c r="C71" s="131"/>
      <c r="D71" s="130"/>
      <c r="E71" s="130"/>
    </row>
    <row r="72" spans="1:5" x14ac:dyDescent="0.2">
      <c r="A72" s="24"/>
      <c r="B72" s="130"/>
      <c r="C72" s="131"/>
      <c r="D72" s="130"/>
      <c r="E72" s="130"/>
    </row>
    <row r="73" spans="1:5" x14ac:dyDescent="0.2">
      <c r="A73" s="24"/>
      <c r="B73" s="130"/>
      <c r="C73" s="131"/>
      <c r="D73" s="130"/>
      <c r="E73" s="130"/>
    </row>
    <row r="74" spans="1:5" x14ac:dyDescent="0.2">
      <c r="A74" s="24"/>
      <c r="B74" s="130"/>
      <c r="C74" s="131"/>
      <c r="D74" s="130"/>
      <c r="E74" s="130"/>
    </row>
  </sheetData>
  <customSheetViews>
    <customSheetView guid="{48D17912-7AA6-446B-8282-2706EDDFDC3E}" hiddenRows="1" hiddenColumns="1" state="hidden">
      <pane xSplit="2" ySplit="5" topLeftCell="D11" activePane="bottomRight" state="frozen"/>
      <selection pane="bottomRight" activeCell="D37" sqref="D37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79985961485641044"/>
  </sheetPr>
  <dimension ref="A1:N51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3" sqref="B3"/>
    </sheetView>
  </sheetViews>
  <sheetFormatPr defaultColWidth="11.5" defaultRowHeight="11.25" x14ac:dyDescent="0.2"/>
  <cols>
    <col min="1" max="1" width="9" style="25" customWidth="1"/>
    <col min="2" max="2" width="82.5" style="132" customWidth="1"/>
    <col min="3" max="3" width="2.33203125" style="138" hidden="1" customWidth="1"/>
    <col min="4" max="4" width="15.6640625" style="132" customWidth="1"/>
    <col min="5" max="14" width="21.5" style="25" customWidth="1"/>
    <col min="15" max="20" width="11.5" style="25" customWidth="1"/>
    <col min="21" max="16384" width="11.5" style="25"/>
  </cols>
  <sheetData>
    <row r="1" spans="1:14" ht="20.25" customHeight="1" thickBot="1" x14ac:dyDescent="0.25">
      <c r="A1" s="23" t="s">
        <v>49</v>
      </c>
      <c r="B1" s="130"/>
      <c r="C1" s="131"/>
      <c r="D1" s="130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" customHeight="1" x14ac:dyDescent="0.2">
      <c r="A2" s="24"/>
      <c r="B2" s="130"/>
      <c r="C2" s="131"/>
      <c r="D2" s="130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" customHeight="1" x14ac:dyDescent="0.2">
      <c r="A3" s="81"/>
      <c r="B3" s="405" t="s">
        <v>779</v>
      </c>
      <c r="C3" s="131"/>
      <c r="D3" s="130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" customHeight="1" x14ac:dyDescent="0.2">
      <c r="A4" s="30"/>
      <c r="B4" s="28"/>
      <c r="C4" s="131"/>
      <c r="D4" s="130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34.5" thickBot="1" x14ac:dyDescent="0.25">
      <c r="A5" s="24"/>
      <c r="B5" s="31" t="s">
        <v>780</v>
      </c>
      <c r="C5" s="131"/>
      <c r="D5" s="246" t="s">
        <v>50</v>
      </c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idden="1" x14ac:dyDescent="0.2">
      <c r="A6" s="24"/>
      <c r="B6" s="82"/>
      <c r="C6" s="139"/>
      <c r="D6" s="83" t="s">
        <v>189</v>
      </c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1.25" customHeight="1" x14ac:dyDescent="0.2">
      <c r="A7" s="24"/>
      <c r="B7" s="41" t="s">
        <v>769</v>
      </c>
      <c r="C7" s="42" t="s">
        <v>128</v>
      </c>
      <c r="D7" s="43">
        <v>1744990</v>
      </c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1.25" customHeight="1" x14ac:dyDescent="0.2">
      <c r="A8" s="24"/>
      <c r="B8" s="72" t="s">
        <v>774</v>
      </c>
      <c r="C8" s="45" t="s">
        <v>129</v>
      </c>
      <c r="D8" s="84">
        <v>1735073</v>
      </c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1.25" customHeight="1" x14ac:dyDescent="0.2">
      <c r="A9" s="24"/>
      <c r="B9" s="85" t="s">
        <v>130</v>
      </c>
      <c r="C9" s="48" t="s">
        <v>131</v>
      </c>
      <c r="D9" s="86"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1.25" customHeight="1" x14ac:dyDescent="0.2">
      <c r="A10" s="24"/>
      <c r="B10" s="87" t="s">
        <v>353</v>
      </c>
      <c r="C10" s="57" t="s">
        <v>132</v>
      </c>
      <c r="D10" s="88">
        <v>1652848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1.25" customHeight="1" x14ac:dyDescent="0.2">
      <c r="A11" s="24"/>
      <c r="B11" s="89" t="s">
        <v>133</v>
      </c>
      <c r="C11" s="51" t="s">
        <v>134</v>
      </c>
      <c r="D11" s="90">
        <v>82225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1.25" customHeight="1" x14ac:dyDescent="0.2">
      <c r="A12" s="24"/>
      <c r="B12" s="91" t="s">
        <v>771</v>
      </c>
      <c r="C12" s="54" t="s">
        <v>135</v>
      </c>
      <c r="D12" s="92">
        <v>9917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1.25" customHeight="1" x14ac:dyDescent="0.2">
      <c r="A13" s="24"/>
      <c r="B13" s="85" t="s">
        <v>130</v>
      </c>
      <c r="C13" s="48" t="s">
        <v>136</v>
      </c>
      <c r="D13" s="86">
        <v>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1.25" customHeight="1" x14ac:dyDescent="0.2">
      <c r="A14" s="24"/>
      <c r="B14" s="87" t="s">
        <v>353</v>
      </c>
      <c r="C14" s="57" t="s">
        <v>137</v>
      </c>
      <c r="D14" s="88">
        <v>9353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1.25" customHeight="1" x14ac:dyDescent="0.2">
      <c r="A15" s="24"/>
      <c r="B15" s="89" t="s">
        <v>133</v>
      </c>
      <c r="C15" s="51" t="s">
        <v>138</v>
      </c>
      <c r="D15" s="90">
        <v>564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1.25" customHeight="1" x14ac:dyDescent="0.2">
      <c r="A16" s="24"/>
      <c r="B16" s="93" t="s">
        <v>773</v>
      </c>
      <c r="C16" s="94" t="s">
        <v>139</v>
      </c>
      <c r="D16" s="37">
        <v>1745668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1.25" customHeight="1" x14ac:dyDescent="0.2">
      <c r="A17" s="24"/>
      <c r="B17" s="72" t="s">
        <v>770</v>
      </c>
      <c r="C17" s="45" t="s">
        <v>140</v>
      </c>
      <c r="D17" s="84">
        <v>1069817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1.25" customHeight="1" x14ac:dyDescent="0.2">
      <c r="A18" s="24"/>
      <c r="B18" s="85" t="s">
        <v>130</v>
      </c>
      <c r="C18" s="48" t="s">
        <v>141</v>
      </c>
      <c r="D18" s="86">
        <v>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1.25" customHeight="1" x14ac:dyDescent="0.2">
      <c r="A19" s="24"/>
      <c r="B19" s="87" t="s">
        <v>353</v>
      </c>
      <c r="C19" s="57" t="s">
        <v>142</v>
      </c>
      <c r="D19" s="88">
        <v>1069817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1.25" customHeight="1" x14ac:dyDescent="0.2">
      <c r="A20" s="24"/>
      <c r="B20" s="89" t="s">
        <v>133</v>
      </c>
      <c r="C20" s="51" t="s">
        <v>143</v>
      </c>
      <c r="D20" s="90">
        <v>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1.25" customHeight="1" x14ac:dyDescent="0.2">
      <c r="A21" s="24"/>
      <c r="B21" s="91" t="s">
        <v>775</v>
      </c>
      <c r="C21" s="54" t="s">
        <v>144</v>
      </c>
      <c r="D21" s="92">
        <v>675851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60" customFormat="1" ht="11.25" customHeight="1" x14ac:dyDescent="0.2">
      <c r="A22" s="59"/>
      <c r="B22" s="85" t="s">
        <v>130</v>
      </c>
      <c r="C22" s="48" t="s">
        <v>145</v>
      </c>
      <c r="D22" s="95">
        <v>0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ht="11.25" customHeight="1" x14ac:dyDescent="0.2">
      <c r="A23" s="24"/>
      <c r="B23" s="87" t="s">
        <v>353</v>
      </c>
      <c r="C23" s="57" t="s">
        <v>146</v>
      </c>
      <c r="D23" s="96">
        <v>666246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1.25" customHeight="1" x14ac:dyDescent="0.2">
      <c r="A24" s="24"/>
      <c r="B24" s="89" t="s">
        <v>133</v>
      </c>
      <c r="C24" s="51" t="s">
        <v>147</v>
      </c>
      <c r="D24" s="97">
        <v>9605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1.25" customHeight="1" x14ac:dyDescent="0.2">
      <c r="A25" s="24"/>
      <c r="B25" s="93" t="s">
        <v>776</v>
      </c>
      <c r="C25" s="94" t="s">
        <v>148</v>
      </c>
      <c r="D25" s="70">
        <v>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1.25" customHeight="1" x14ac:dyDescent="0.2">
      <c r="A26" s="24"/>
      <c r="B26" s="98" t="s">
        <v>130</v>
      </c>
      <c r="C26" s="48" t="s">
        <v>149</v>
      </c>
      <c r="D26" s="95">
        <v>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1.25" customHeight="1" x14ac:dyDescent="0.2">
      <c r="A27" s="24"/>
      <c r="B27" s="99" t="s">
        <v>353</v>
      </c>
      <c r="C27" s="57" t="s">
        <v>150</v>
      </c>
      <c r="D27" s="96">
        <v>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1.25" customHeight="1" x14ac:dyDescent="0.2">
      <c r="A28" s="24"/>
      <c r="B28" s="100" t="s">
        <v>133</v>
      </c>
      <c r="C28" s="51" t="s">
        <v>151</v>
      </c>
      <c r="D28" s="97">
        <v>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11.25" customHeight="1" x14ac:dyDescent="0.2">
      <c r="A29" s="24"/>
      <c r="B29" s="93" t="s">
        <v>152</v>
      </c>
      <c r="C29" s="94" t="s">
        <v>153</v>
      </c>
      <c r="D29" s="70">
        <v>0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1.25" customHeight="1" x14ac:dyDescent="0.2">
      <c r="A30" s="24"/>
      <c r="B30" s="41" t="s">
        <v>154</v>
      </c>
      <c r="C30" s="42" t="s">
        <v>155</v>
      </c>
      <c r="D30" s="37">
        <v>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1.25" customHeight="1" x14ac:dyDescent="0.2">
      <c r="A31" s="24"/>
      <c r="B31" s="41" t="s">
        <v>156</v>
      </c>
      <c r="C31" s="42" t="s">
        <v>157</v>
      </c>
      <c r="D31" s="37">
        <v>4123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1.25" customHeight="1" x14ac:dyDescent="0.2">
      <c r="A32" s="24"/>
      <c r="B32" s="41" t="s">
        <v>158</v>
      </c>
      <c r="C32" s="42" t="s">
        <v>159</v>
      </c>
      <c r="D32" s="37">
        <v>79651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ht="11.25" customHeight="1" x14ac:dyDescent="0.2">
      <c r="A33" s="24"/>
      <c r="B33" s="41" t="s">
        <v>160</v>
      </c>
      <c r="C33" s="42" t="s">
        <v>161</v>
      </c>
      <c r="D33" s="37">
        <v>391330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1.25" customHeight="1" x14ac:dyDescent="0.2">
      <c r="A34" s="24"/>
      <c r="B34" s="41" t="s">
        <v>162</v>
      </c>
      <c r="C34" s="42" t="s">
        <v>163</v>
      </c>
      <c r="D34" s="37">
        <v>181353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11.25" customHeight="1" x14ac:dyDescent="0.2">
      <c r="A35" s="24"/>
      <c r="B35" s="41" t="s">
        <v>81</v>
      </c>
      <c r="C35" s="42" t="s">
        <v>164</v>
      </c>
      <c r="D35" s="37">
        <v>10074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ht="11.25" customHeight="1" x14ac:dyDescent="0.2">
      <c r="A36" s="24"/>
      <c r="B36" s="41" t="s">
        <v>165</v>
      </c>
      <c r="C36" s="42" t="s">
        <v>166</v>
      </c>
      <c r="D36" s="37">
        <v>16185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ht="11.25" customHeight="1" x14ac:dyDescent="0.2">
      <c r="A37" s="24"/>
      <c r="B37" s="41" t="s">
        <v>167</v>
      </c>
      <c r="C37" s="42" t="s">
        <v>168</v>
      </c>
      <c r="D37" s="37">
        <v>16313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ht="11.25" customHeight="1" x14ac:dyDescent="0.2">
      <c r="A38" s="24"/>
      <c r="B38" s="41" t="s">
        <v>772</v>
      </c>
      <c r="C38" s="42" t="s">
        <v>169</v>
      </c>
      <c r="D38" s="37">
        <v>9268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11.25" customHeight="1" x14ac:dyDescent="0.2">
      <c r="A39" s="24"/>
      <c r="B39" s="41" t="s">
        <v>170</v>
      </c>
      <c r="C39" s="42" t="s">
        <v>171</v>
      </c>
      <c r="D39" s="37">
        <v>7421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1.25" customHeight="1" x14ac:dyDescent="0.2">
      <c r="A40" s="24"/>
      <c r="B40" s="101" t="s">
        <v>172</v>
      </c>
      <c r="C40" s="102" t="s">
        <v>173</v>
      </c>
      <c r="D40" s="37">
        <v>173296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1.25" customHeight="1" x14ac:dyDescent="0.2">
      <c r="A41" s="24"/>
      <c r="B41" s="93" t="s">
        <v>174</v>
      </c>
      <c r="C41" s="94" t="s">
        <v>175</v>
      </c>
      <c r="D41" s="70">
        <v>2301563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1.25" customHeight="1" x14ac:dyDescent="0.2">
      <c r="A42" s="24"/>
      <c r="B42" s="72" t="s">
        <v>701</v>
      </c>
      <c r="C42" s="45" t="s">
        <v>176</v>
      </c>
      <c r="D42" s="84">
        <v>0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ht="11.25" customHeight="1" x14ac:dyDescent="0.2">
      <c r="A43" s="24"/>
      <c r="B43" s="103" t="s">
        <v>702</v>
      </c>
      <c r="C43" s="48" t="s">
        <v>177</v>
      </c>
      <c r="D43" s="84">
        <v>2301563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1.25" customHeight="1" x14ac:dyDescent="0.2">
      <c r="A44" s="24"/>
      <c r="B44" s="93" t="s">
        <v>178</v>
      </c>
      <c r="C44" s="94" t="s">
        <v>179</v>
      </c>
      <c r="D44" s="70">
        <v>37121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24"/>
      <c r="B45" s="104" t="s">
        <v>180</v>
      </c>
      <c r="C45" s="105" t="s">
        <v>181</v>
      </c>
      <c r="D45" s="106">
        <v>6718356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2" thickBot="1" x14ac:dyDescent="0.25">
      <c r="A46" s="24"/>
      <c r="B46" s="107" t="s">
        <v>182</v>
      </c>
      <c r="C46" s="108" t="s">
        <v>183</v>
      </c>
      <c r="D46" s="109">
        <v>8159898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">
      <c r="A47" s="24"/>
      <c r="B47" s="140"/>
      <c r="C47" s="131"/>
      <c r="D47" s="140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x14ac:dyDescent="0.2">
      <c r="A48" s="24"/>
      <c r="B48" s="140"/>
      <c r="C48" s="131"/>
      <c r="D48" s="140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2" thickBot="1" x14ac:dyDescent="0.25">
      <c r="A49" s="24"/>
      <c r="B49" s="383" t="s">
        <v>720</v>
      </c>
      <c r="C49" s="384"/>
      <c r="D49" s="385">
        <v>14878254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x14ac:dyDescent="0.2">
      <c r="A50" s="24"/>
      <c r="B50" s="140"/>
      <c r="C50" s="131"/>
      <c r="D50" s="140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x14ac:dyDescent="0.2">
      <c r="A51" s="24"/>
      <c r="B51" s="140"/>
      <c r="C51" s="131"/>
      <c r="D51" s="140"/>
      <c r="E51" s="24"/>
      <c r="F51" s="24"/>
      <c r="G51" s="24"/>
      <c r="H51" s="24"/>
      <c r="I51" s="24"/>
      <c r="J51" s="24"/>
      <c r="K51" s="24"/>
      <c r="L51" s="24"/>
      <c r="M51" s="24"/>
      <c r="N51" s="24"/>
    </row>
  </sheetData>
  <customSheetViews>
    <customSheetView guid="{48D17912-7AA6-446B-8282-2706EDDFDC3E}" showGridLines="0" hiddenRows="1" hiddenColumns="1">
      <pane xSplit="2" ySplit="5" topLeftCell="D7" activePane="bottomRight" state="frozen"/>
      <selection pane="bottomRight" activeCell="B3" sqref="B3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74974822229687"/>
  </sheetPr>
  <dimension ref="A1:I51"/>
  <sheetViews>
    <sheetView workbookViewId="0">
      <pane xSplit="3" ySplit="6" topLeftCell="D42" activePane="bottomRight" state="frozen"/>
      <selection pane="topRight" activeCell="D1" sqref="D1"/>
      <selection pane="bottomLeft" activeCell="A7" sqref="A7"/>
      <selection pane="bottomRight" activeCell="B74" sqref="B74"/>
    </sheetView>
  </sheetViews>
  <sheetFormatPr defaultColWidth="11.5" defaultRowHeight="11.25" x14ac:dyDescent="0.2"/>
  <cols>
    <col min="1" max="1" width="9" style="25" customWidth="1"/>
    <col min="2" max="2" width="77.6640625" style="132" customWidth="1"/>
    <col min="3" max="3" width="2.33203125" style="138" hidden="1" customWidth="1"/>
    <col min="4" max="4" width="20.1640625" style="132" customWidth="1"/>
    <col min="5" max="5" width="44.5" style="25" customWidth="1"/>
    <col min="6" max="6" width="31.33203125" style="25" customWidth="1"/>
    <col min="7" max="8" width="21.5" style="25" customWidth="1"/>
    <col min="9" max="28" width="11.5" style="25" customWidth="1"/>
    <col min="29" max="16384" width="11.5" style="25"/>
  </cols>
  <sheetData>
    <row r="1" spans="1:8" ht="20.25" customHeight="1" thickBot="1" x14ac:dyDescent="0.25">
      <c r="A1" s="23" t="s">
        <v>49</v>
      </c>
      <c r="B1" s="130"/>
      <c r="C1" s="131"/>
      <c r="D1" s="130"/>
      <c r="E1" s="24"/>
      <c r="F1" s="24"/>
      <c r="G1" s="24"/>
      <c r="H1" s="24"/>
    </row>
    <row r="2" spans="1:8" ht="3" customHeight="1" x14ac:dyDescent="0.2">
      <c r="A2" s="24"/>
      <c r="B2" s="130"/>
      <c r="C2" s="131"/>
      <c r="D2" s="130"/>
      <c r="E2" s="24"/>
      <c r="F2" s="24"/>
      <c r="G2" s="24"/>
      <c r="H2" s="24"/>
    </row>
    <row r="3" spans="1:8" ht="18" customHeight="1" x14ac:dyDescent="0.2">
      <c r="A3" s="81"/>
      <c r="B3" s="28" t="s">
        <v>485</v>
      </c>
      <c r="C3" s="131"/>
      <c r="D3" s="130"/>
      <c r="E3" s="24"/>
      <c r="F3" s="24"/>
      <c r="G3" s="24"/>
      <c r="H3" s="24"/>
    </row>
    <row r="4" spans="1:8" ht="18" customHeight="1" x14ac:dyDescent="0.2">
      <c r="A4" s="30"/>
      <c r="B4" s="28"/>
      <c r="C4" s="131"/>
      <c r="D4" s="130"/>
      <c r="E4" s="24"/>
      <c r="F4" s="24"/>
      <c r="G4" s="24"/>
      <c r="H4" s="24"/>
    </row>
    <row r="5" spans="1:8" ht="12" thickBot="1" x14ac:dyDescent="0.25">
      <c r="A5" s="24"/>
      <c r="B5" s="31" t="e">
        <f>_entity&amp;CHAR(10)&amp;"Passifs au"&amp;_sdateFR&amp;CHAR(10)&amp;_multiplierFR</f>
        <v>#REF!</v>
      </c>
      <c r="C5" s="131"/>
      <c r="D5" s="246" t="s">
        <v>456</v>
      </c>
      <c r="E5" s="24"/>
      <c r="F5" s="24"/>
      <c r="G5" s="24"/>
      <c r="H5" s="24"/>
    </row>
    <row r="6" spans="1:8" hidden="1" x14ac:dyDescent="0.2">
      <c r="A6" s="24"/>
      <c r="B6" s="82"/>
      <c r="C6" s="139"/>
      <c r="D6" s="83" t="e">
        <f>#REF!</f>
        <v>#REF!</v>
      </c>
      <c r="E6" s="24"/>
      <c r="F6" s="24"/>
      <c r="G6" s="24"/>
      <c r="H6" s="24"/>
    </row>
    <row r="7" spans="1:8" ht="11.25" customHeight="1" x14ac:dyDescent="0.2">
      <c r="A7" s="24"/>
      <c r="B7" s="41" t="s">
        <v>458</v>
      </c>
      <c r="C7" s="42" t="s">
        <v>128</v>
      </c>
      <c r="D7" s="43" t="e">
        <f>SUMIF(#REF!,S.02.01_2_FR!$C7,#REF!)/coef</f>
        <v>#REF!</v>
      </c>
      <c r="E7" s="24"/>
      <c r="F7" s="24"/>
      <c r="G7" s="24"/>
      <c r="H7" s="24"/>
    </row>
    <row r="8" spans="1:8" ht="11.25" customHeight="1" x14ac:dyDescent="0.2">
      <c r="A8" s="24"/>
      <c r="B8" s="72" t="s">
        <v>459</v>
      </c>
      <c r="C8" s="45" t="s">
        <v>129</v>
      </c>
      <c r="D8" s="84" t="e">
        <f>SUMIF(#REF!,S.02.01_2_FR!$C8,#REF!)/coef</f>
        <v>#REF!</v>
      </c>
      <c r="E8" s="24"/>
      <c r="F8" s="24"/>
      <c r="G8" s="24"/>
      <c r="H8" s="24"/>
    </row>
    <row r="9" spans="1:8" ht="11.25" customHeight="1" x14ac:dyDescent="0.2">
      <c r="A9" s="24"/>
      <c r="B9" s="85" t="s">
        <v>460</v>
      </c>
      <c r="C9" s="48" t="s">
        <v>131</v>
      </c>
      <c r="D9" s="86" t="e">
        <f>SUMIF(#REF!,S.02.01_2_FR!$C9,#REF!)/coef</f>
        <v>#REF!</v>
      </c>
      <c r="E9" s="24"/>
      <c r="F9" s="24"/>
      <c r="G9" s="24"/>
      <c r="H9" s="24"/>
    </row>
    <row r="10" spans="1:8" ht="11.25" customHeight="1" x14ac:dyDescent="0.2">
      <c r="A10" s="24"/>
      <c r="B10" s="87" t="s">
        <v>461</v>
      </c>
      <c r="C10" s="57" t="s">
        <v>132</v>
      </c>
      <c r="D10" s="88" t="e">
        <f>SUMIF(#REF!,S.02.01_2_FR!$C10,#REF!)/coef</f>
        <v>#REF!</v>
      </c>
      <c r="E10" s="24"/>
      <c r="F10" s="24"/>
      <c r="G10" s="24"/>
      <c r="H10" s="24"/>
    </row>
    <row r="11" spans="1:8" ht="11.25" customHeight="1" x14ac:dyDescent="0.2">
      <c r="A11" s="24"/>
      <c r="B11" s="89" t="s">
        <v>462</v>
      </c>
      <c r="C11" s="51" t="s">
        <v>134</v>
      </c>
      <c r="D11" s="90" t="e">
        <f>SUMIF(#REF!,S.02.01_2_FR!$C11,#REF!)/coef</f>
        <v>#REF!</v>
      </c>
      <c r="E11" s="24"/>
      <c r="F11" s="24"/>
      <c r="G11" s="24"/>
      <c r="H11" s="24"/>
    </row>
    <row r="12" spans="1:8" ht="11.25" customHeight="1" x14ac:dyDescent="0.2">
      <c r="A12" s="24"/>
      <c r="B12" s="91" t="s">
        <v>463</v>
      </c>
      <c r="C12" s="54" t="s">
        <v>135</v>
      </c>
      <c r="D12" s="92" t="e">
        <f>SUMIF(#REF!,S.02.01_2_FR!$C12,#REF!)/coef</f>
        <v>#REF!</v>
      </c>
      <c r="E12" s="24"/>
      <c r="F12" s="24"/>
      <c r="G12" s="24"/>
      <c r="H12" s="24"/>
    </row>
    <row r="13" spans="1:8" ht="11.25" customHeight="1" x14ac:dyDescent="0.2">
      <c r="A13" s="24"/>
      <c r="B13" s="85" t="s">
        <v>460</v>
      </c>
      <c r="C13" s="48" t="s">
        <v>136</v>
      </c>
      <c r="D13" s="86" t="e">
        <f>SUMIF(#REF!,S.02.01_2_FR!$C13,#REF!)/coef</f>
        <v>#REF!</v>
      </c>
      <c r="E13" s="24"/>
      <c r="F13" s="24"/>
      <c r="G13" s="24"/>
      <c r="H13" s="24"/>
    </row>
    <row r="14" spans="1:8" ht="11.25" customHeight="1" x14ac:dyDescent="0.2">
      <c r="A14" s="24"/>
      <c r="B14" s="87" t="s">
        <v>461</v>
      </c>
      <c r="C14" s="57" t="s">
        <v>137</v>
      </c>
      <c r="D14" s="88" t="e">
        <f>SUMIF(#REF!,S.02.01_2_FR!$C14,#REF!)/coef</f>
        <v>#REF!</v>
      </c>
      <c r="E14" s="24"/>
      <c r="F14" s="24"/>
      <c r="G14" s="24"/>
      <c r="H14" s="24"/>
    </row>
    <row r="15" spans="1:8" ht="11.25" customHeight="1" x14ac:dyDescent="0.2">
      <c r="A15" s="24"/>
      <c r="B15" s="89" t="s">
        <v>462</v>
      </c>
      <c r="C15" s="51" t="s">
        <v>138</v>
      </c>
      <c r="D15" s="90" t="e">
        <f>SUMIF(#REF!,S.02.01_2_FR!$C15,#REF!)/coef</f>
        <v>#REF!</v>
      </c>
      <c r="E15" s="24"/>
      <c r="F15" s="24"/>
      <c r="G15" s="24"/>
      <c r="H15" s="24"/>
    </row>
    <row r="16" spans="1:8" ht="11.25" customHeight="1" x14ac:dyDescent="0.2">
      <c r="A16" s="24"/>
      <c r="B16" s="347" t="s">
        <v>464</v>
      </c>
      <c r="C16" s="94" t="s">
        <v>139</v>
      </c>
      <c r="D16" s="37" t="e">
        <f>SUMIF(#REF!,S.02.01_2_FR!$C16,#REF!)/coef</f>
        <v>#REF!</v>
      </c>
      <c r="E16" s="24"/>
      <c r="F16" s="24"/>
      <c r="G16" s="24"/>
      <c r="H16" s="24"/>
    </row>
    <row r="17" spans="1:8" ht="11.25" customHeight="1" x14ac:dyDescent="0.2">
      <c r="A17" s="24"/>
      <c r="B17" s="72" t="s">
        <v>465</v>
      </c>
      <c r="C17" s="45" t="s">
        <v>140</v>
      </c>
      <c r="D17" s="84" t="e">
        <f>SUMIF(#REF!,S.02.01_2_FR!$C17,#REF!)/coef</f>
        <v>#REF!</v>
      </c>
      <c r="E17" s="24"/>
      <c r="F17" s="24"/>
      <c r="G17" s="24"/>
      <c r="H17" s="24"/>
    </row>
    <row r="18" spans="1:8" ht="11.25" customHeight="1" x14ac:dyDescent="0.2">
      <c r="A18" s="24"/>
      <c r="B18" s="85" t="s">
        <v>460</v>
      </c>
      <c r="C18" s="48" t="s">
        <v>141</v>
      </c>
      <c r="D18" s="86" t="e">
        <f>SUMIF(#REF!,S.02.01_2_FR!$C18,#REF!)/coef</f>
        <v>#REF!</v>
      </c>
      <c r="E18" s="24"/>
      <c r="F18" s="24"/>
      <c r="G18" s="24"/>
      <c r="H18" s="24"/>
    </row>
    <row r="19" spans="1:8" ht="11.25" customHeight="1" x14ac:dyDescent="0.2">
      <c r="A19" s="24"/>
      <c r="B19" s="87" t="s">
        <v>461</v>
      </c>
      <c r="C19" s="57" t="s">
        <v>142</v>
      </c>
      <c r="D19" s="88" t="e">
        <f>SUMIF(#REF!,S.02.01_2_FR!$C19,#REF!)/coef</f>
        <v>#REF!</v>
      </c>
      <c r="E19" s="24"/>
      <c r="F19" s="24"/>
      <c r="G19" s="24"/>
      <c r="H19" s="24"/>
    </row>
    <row r="20" spans="1:8" ht="11.25" customHeight="1" x14ac:dyDescent="0.2">
      <c r="A20" s="24"/>
      <c r="B20" s="89" t="s">
        <v>462</v>
      </c>
      <c r="C20" s="51" t="s">
        <v>143</v>
      </c>
      <c r="D20" s="90" t="e">
        <f>SUMIF(#REF!,S.02.01_2_FR!$C20,#REF!)/coef</f>
        <v>#REF!</v>
      </c>
      <c r="E20" s="24"/>
      <c r="F20" s="24"/>
      <c r="G20" s="24"/>
      <c r="H20" s="24"/>
    </row>
    <row r="21" spans="1:8" ht="11.25" customHeight="1" x14ac:dyDescent="0.2">
      <c r="A21" s="24"/>
      <c r="B21" s="91" t="s">
        <v>466</v>
      </c>
      <c r="C21" s="54" t="s">
        <v>144</v>
      </c>
      <c r="D21" s="92" t="e">
        <f>SUMIF(#REF!,S.02.01_2_FR!$C21,#REF!)/coef</f>
        <v>#REF!</v>
      </c>
      <c r="E21" s="24"/>
      <c r="F21" s="24"/>
      <c r="G21" s="24"/>
      <c r="H21" s="24"/>
    </row>
    <row r="22" spans="1:8" s="60" customFormat="1" ht="11.25" customHeight="1" x14ac:dyDescent="0.2">
      <c r="A22" s="59"/>
      <c r="B22" s="85" t="s">
        <v>460</v>
      </c>
      <c r="C22" s="48" t="s">
        <v>145</v>
      </c>
      <c r="D22" s="95" t="e">
        <f>SUMIF(#REF!,S.02.01_2_FR!$C22,#REF!)/coef</f>
        <v>#REF!</v>
      </c>
      <c r="E22" s="59"/>
      <c r="F22" s="59"/>
      <c r="G22" s="59"/>
      <c r="H22" s="59"/>
    </row>
    <row r="23" spans="1:8" ht="11.25" customHeight="1" x14ac:dyDescent="0.2">
      <c r="A23" s="24"/>
      <c r="B23" s="87" t="s">
        <v>461</v>
      </c>
      <c r="C23" s="57" t="s">
        <v>146</v>
      </c>
      <c r="D23" s="96" t="e">
        <f>SUMIF(#REF!,S.02.01_2_FR!$C23,#REF!)/coef</f>
        <v>#REF!</v>
      </c>
      <c r="E23" s="24"/>
      <c r="F23" s="24"/>
      <c r="G23" s="24"/>
      <c r="H23" s="24"/>
    </row>
    <row r="24" spans="1:8" ht="11.25" customHeight="1" x14ac:dyDescent="0.2">
      <c r="A24" s="24"/>
      <c r="B24" s="89" t="s">
        <v>462</v>
      </c>
      <c r="C24" s="51" t="s">
        <v>147</v>
      </c>
      <c r="D24" s="97" t="e">
        <f>SUMIF(#REF!,S.02.01_2_FR!$C24,#REF!)/coef</f>
        <v>#REF!</v>
      </c>
      <c r="E24" s="24"/>
      <c r="F24" s="24"/>
      <c r="G24" s="24"/>
      <c r="H24" s="24"/>
    </row>
    <row r="25" spans="1:8" ht="11.25" customHeight="1" x14ac:dyDescent="0.2">
      <c r="A25" s="24"/>
      <c r="B25" s="347" t="s">
        <v>467</v>
      </c>
      <c r="C25" s="94" t="s">
        <v>148</v>
      </c>
      <c r="D25" s="70" t="e">
        <f>SUMIF(#REF!,S.02.01_2_FR!$C25,#REF!)/coef</f>
        <v>#REF!</v>
      </c>
      <c r="E25" s="24"/>
      <c r="F25" s="24"/>
      <c r="G25" s="24"/>
      <c r="H25" s="24"/>
    </row>
    <row r="26" spans="1:8" ht="11.25" customHeight="1" x14ac:dyDescent="0.2">
      <c r="A26" s="24"/>
      <c r="B26" s="98" t="s">
        <v>460</v>
      </c>
      <c r="C26" s="48" t="s">
        <v>149</v>
      </c>
      <c r="D26" s="95" t="e">
        <f>SUMIF(#REF!,S.02.01_2_FR!$C26,#REF!)/coef</f>
        <v>#REF!</v>
      </c>
      <c r="E26" s="24"/>
      <c r="F26" s="24"/>
      <c r="G26" s="24"/>
      <c r="H26" s="24"/>
    </row>
    <row r="27" spans="1:8" ht="11.25" customHeight="1" x14ac:dyDescent="0.2">
      <c r="A27" s="24"/>
      <c r="B27" s="99" t="s">
        <v>461</v>
      </c>
      <c r="C27" s="57" t="s">
        <v>150</v>
      </c>
      <c r="D27" s="96" t="e">
        <f>SUMIF(#REF!,S.02.01_2_FR!$C27,#REF!)/coef</f>
        <v>#REF!</v>
      </c>
      <c r="E27" s="24"/>
      <c r="F27" s="24"/>
      <c r="G27" s="24"/>
      <c r="H27" s="24"/>
    </row>
    <row r="28" spans="1:8" ht="11.25" customHeight="1" x14ac:dyDescent="0.2">
      <c r="A28" s="24"/>
      <c r="B28" s="100" t="s">
        <v>462</v>
      </c>
      <c r="C28" s="51" t="s">
        <v>151</v>
      </c>
      <c r="D28" s="97" t="e">
        <f>SUMIF(#REF!,S.02.01_2_FR!$C28,#REF!)/coef</f>
        <v>#REF!</v>
      </c>
      <c r="E28" s="24"/>
      <c r="F28" s="24"/>
      <c r="G28" s="24"/>
      <c r="H28" s="24"/>
    </row>
    <row r="29" spans="1:8" ht="11.25" customHeight="1" x14ac:dyDescent="0.2">
      <c r="A29" s="24"/>
      <c r="B29" s="347" t="s">
        <v>468</v>
      </c>
      <c r="C29" s="94" t="s">
        <v>153</v>
      </c>
      <c r="D29" s="70" t="e">
        <f>SUMIF(#REF!,S.02.01_2_FR!$C29,#REF!)/coef</f>
        <v>#REF!</v>
      </c>
      <c r="E29" s="24"/>
      <c r="F29" s="24"/>
      <c r="G29" s="24"/>
      <c r="H29" s="24"/>
    </row>
    <row r="30" spans="1:8" ht="11.25" customHeight="1" x14ac:dyDescent="0.2">
      <c r="A30" s="24"/>
      <c r="B30" s="41" t="s">
        <v>469</v>
      </c>
      <c r="C30" s="42" t="s">
        <v>155</v>
      </c>
      <c r="D30" s="37" t="e">
        <f>SUMIF(#REF!,S.02.01_2_FR!$C30,#REF!)/coef</f>
        <v>#REF!</v>
      </c>
      <c r="E30" s="24"/>
      <c r="F30" s="24"/>
      <c r="G30" s="24"/>
      <c r="H30" s="24"/>
    </row>
    <row r="31" spans="1:8" ht="11.25" customHeight="1" x14ac:dyDescent="0.2">
      <c r="A31" s="24"/>
      <c r="B31" s="41" t="s">
        <v>470</v>
      </c>
      <c r="C31" s="42" t="s">
        <v>157</v>
      </c>
      <c r="D31" s="37" t="e">
        <f>SUMIF(#REF!,S.02.01_2_FR!$C31,#REF!)/coef</f>
        <v>#REF!</v>
      </c>
      <c r="E31" s="24"/>
      <c r="F31" s="24"/>
      <c r="G31" s="24"/>
      <c r="H31" s="24"/>
    </row>
    <row r="32" spans="1:8" ht="11.25" customHeight="1" x14ac:dyDescent="0.2">
      <c r="A32" s="24"/>
      <c r="B32" s="41" t="s">
        <v>471</v>
      </c>
      <c r="C32" s="42" t="s">
        <v>159</v>
      </c>
      <c r="D32" s="37" t="e">
        <f>SUMIF(#REF!,S.02.01_2_FR!$C32,#REF!)/coef</f>
        <v>#REF!</v>
      </c>
      <c r="E32" s="24"/>
      <c r="F32" s="24"/>
      <c r="G32" s="24"/>
      <c r="H32" s="24"/>
    </row>
    <row r="33" spans="1:9" ht="11.25" customHeight="1" x14ac:dyDescent="0.2">
      <c r="A33" s="24"/>
      <c r="B33" s="41" t="s">
        <v>472</v>
      </c>
      <c r="C33" s="42" t="s">
        <v>161</v>
      </c>
      <c r="D33" s="37" t="e">
        <f>SUMIF(#REF!,S.02.01_2_FR!$C33,#REF!)/coef</f>
        <v>#REF!</v>
      </c>
      <c r="E33" s="24"/>
      <c r="F33" s="24"/>
      <c r="G33" s="24"/>
      <c r="H33" s="24"/>
    </row>
    <row r="34" spans="1:9" ht="11.25" customHeight="1" x14ac:dyDescent="0.2">
      <c r="A34" s="24"/>
      <c r="B34" s="41" t="s">
        <v>473</v>
      </c>
      <c r="C34" s="42" t="s">
        <v>163</v>
      </c>
      <c r="D34" s="37" t="e">
        <f>SUMIF(#REF!,S.02.01_2_FR!$C34,#REF!)/coef</f>
        <v>#REF!</v>
      </c>
      <c r="E34" s="24"/>
      <c r="F34" s="24"/>
      <c r="G34" s="24"/>
      <c r="H34" s="24"/>
    </row>
    <row r="35" spans="1:9" ht="11.25" customHeight="1" x14ac:dyDescent="0.2">
      <c r="A35" s="24"/>
      <c r="B35" s="41" t="s">
        <v>431</v>
      </c>
      <c r="C35" s="42" t="s">
        <v>164</v>
      </c>
      <c r="D35" s="37" t="e">
        <f>SUMIF(#REF!,S.02.01_2_FR!$C35,#REF!)/coef</f>
        <v>#REF!</v>
      </c>
      <c r="E35" s="24"/>
      <c r="F35" s="24"/>
      <c r="G35" s="24"/>
      <c r="H35" s="24"/>
    </row>
    <row r="36" spans="1:9" ht="11.25" customHeight="1" x14ac:dyDescent="0.2">
      <c r="A36" s="24"/>
      <c r="B36" s="41" t="s">
        <v>474</v>
      </c>
      <c r="C36" s="42" t="s">
        <v>166</v>
      </c>
      <c r="D36" s="37" t="e">
        <f>SUMIF(#REF!,S.02.01_2_FR!$C36,#REF!)/coef</f>
        <v>#REF!</v>
      </c>
      <c r="E36" s="24"/>
      <c r="F36" s="24"/>
      <c r="G36" s="24"/>
      <c r="H36" s="24"/>
    </row>
    <row r="37" spans="1:9" ht="11.25" customHeight="1" x14ac:dyDescent="0.2">
      <c r="A37" s="24"/>
      <c r="B37" s="41" t="s">
        <v>475</v>
      </c>
      <c r="C37" s="42" t="s">
        <v>168</v>
      </c>
      <c r="D37" s="37" t="e">
        <f>SUMIF(#REF!,S.02.01_2_FR!$C37,#REF!)/coef</f>
        <v>#REF!</v>
      </c>
      <c r="E37" s="24"/>
      <c r="F37" s="24"/>
      <c r="G37" s="24"/>
      <c r="H37" s="24"/>
    </row>
    <row r="38" spans="1:9" ht="11.25" customHeight="1" x14ac:dyDescent="0.2">
      <c r="A38" s="24"/>
      <c r="B38" s="41" t="s">
        <v>476</v>
      </c>
      <c r="C38" s="42" t="s">
        <v>169</v>
      </c>
      <c r="D38" s="37" t="e">
        <f>SUMIF(#REF!,S.02.01_2_FR!$C38,#REF!)/coef</f>
        <v>#REF!</v>
      </c>
      <c r="E38" s="24"/>
      <c r="F38" s="24"/>
      <c r="G38" s="24"/>
      <c r="H38" s="24"/>
      <c r="I38" s="75"/>
    </row>
    <row r="39" spans="1:9" ht="11.25" customHeight="1" x14ac:dyDescent="0.2">
      <c r="A39" s="24"/>
      <c r="B39" s="41" t="s">
        <v>477</v>
      </c>
      <c r="C39" s="42" t="s">
        <v>171</v>
      </c>
      <c r="D39" s="37" t="e">
        <f>SUMIF(#REF!,S.02.01_2_FR!$C39,#REF!)/coef</f>
        <v>#REF!</v>
      </c>
      <c r="E39" s="24"/>
      <c r="F39" s="24"/>
      <c r="G39" s="24"/>
      <c r="H39" s="24"/>
      <c r="I39" s="75"/>
    </row>
    <row r="40" spans="1:9" ht="11.25" customHeight="1" x14ac:dyDescent="0.2">
      <c r="A40" s="24"/>
      <c r="B40" s="101" t="s">
        <v>478</v>
      </c>
      <c r="C40" s="102" t="s">
        <v>173</v>
      </c>
      <c r="D40" s="37" t="e">
        <f>SUMIF(#REF!,S.02.01_2_FR!$C40,#REF!)/coef</f>
        <v>#REF!</v>
      </c>
      <c r="E40" s="24"/>
      <c r="F40" s="24"/>
      <c r="G40" s="24"/>
      <c r="H40" s="24"/>
      <c r="I40" s="75"/>
    </row>
    <row r="41" spans="1:9" ht="11.25" customHeight="1" x14ac:dyDescent="0.2">
      <c r="A41" s="24"/>
      <c r="B41" s="347" t="s">
        <v>479</v>
      </c>
      <c r="C41" s="94" t="s">
        <v>175</v>
      </c>
      <c r="D41" s="70" t="e">
        <f>SUMIF(#REF!,S.02.01_2_FR!$C41,#REF!)/coef</f>
        <v>#REF!</v>
      </c>
      <c r="E41" s="24"/>
      <c r="F41" s="24"/>
      <c r="G41" s="24"/>
      <c r="H41" s="24"/>
    </row>
    <row r="42" spans="1:9" ht="11.25" customHeight="1" x14ac:dyDescent="0.2">
      <c r="A42" s="24"/>
      <c r="B42" s="72" t="s">
        <v>480</v>
      </c>
      <c r="C42" s="45" t="s">
        <v>176</v>
      </c>
      <c r="D42" s="84" t="e">
        <f>SUMIF(#REF!,S.02.01_2_FR!$C42,#REF!)/coef</f>
        <v>#REF!</v>
      </c>
      <c r="E42" s="24"/>
      <c r="F42" s="24"/>
      <c r="G42" s="24"/>
      <c r="H42" s="24"/>
    </row>
    <row r="43" spans="1:9" ht="11.25" customHeight="1" x14ac:dyDescent="0.2">
      <c r="A43" s="24"/>
      <c r="B43" s="103" t="s">
        <v>481</v>
      </c>
      <c r="C43" s="48" t="s">
        <v>177</v>
      </c>
      <c r="D43" s="84" t="e">
        <f>SUMIF(#REF!,S.02.01_2_FR!$C43,#REF!)/coef</f>
        <v>#REF!</v>
      </c>
      <c r="E43" s="24"/>
      <c r="F43" s="24"/>
      <c r="G43" s="24"/>
      <c r="H43" s="24"/>
    </row>
    <row r="44" spans="1:9" ht="11.25" customHeight="1" x14ac:dyDescent="0.2">
      <c r="A44" s="24"/>
      <c r="B44" s="347" t="s">
        <v>482</v>
      </c>
      <c r="C44" s="94" t="s">
        <v>179</v>
      </c>
      <c r="D44" s="70" t="e">
        <f>SUMIF(#REF!,S.02.01_2_FR!$C44,#REF!)/coef</f>
        <v>#REF!</v>
      </c>
      <c r="E44" s="24"/>
      <c r="F44" s="24"/>
      <c r="G44" s="24"/>
      <c r="H44" s="24"/>
    </row>
    <row r="45" spans="1:9" x14ac:dyDescent="0.2">
      <c r="A45" s="24"/>
      <c r="B45" s="104" t="s">
        <v>483</v>
      </c>
      <c r="C45" s="105" t="s">
        <v>181</v>
      </c>
      <c r="D45" s="106" t="e">
        <f>SUMIF(#REF!,S.02.01_2_FR!$C45,#REF!)/coef</f>
        <v>#REF!</v>
      </c>
      <c r="E45" s="24"/>
      <c r="F45" s="24"/>
      <c r="G45" s="24"/>
      <c r="H45" s="24"/>
    </row>
    <row r="46" spans="1:9" ht="12" thickBot="1" x14ac:dyDescent="0.25">
      <c r="A46" s="24"/>
      <c r="B46" s="107" t="s">
        <v>484</v>
      </c>
      <c r="C46" s="108" t="s">
        <v>183</v>
      </c>
      <c r="D46" s="109" t="e">
        <f>SUMIF(#REF!,S.02.01_2_FR!$C46,#REF!)/coef</f>
        <v>#REF!</v>
      </c>
      <c r="E46" s="24"/>
      <c r="F46" s="24"/>
      <c r="G46" s="24"/>
      <c r="H46" s="24"/>
    </row>
    <row r="47" spans="1:9" x14ac:dyDescent="0.2">
      <c r="A47" s="24"/>
      <c r="B47" s="140"/>
      <c r="C47" s="131"/>
      <c r="D47" s="140"/>
      <c r="E47" s="24"/>
      <c r="F47" s="24"/>
      <c r="G47" s="24"/>
      <c r="H47" s="24"/>
    </row>
    <row r="48" spans="1:9" x14ac:dyDescent="0.2">
      <c r="A48" s="24"/>
      <c r="B48" s="140"/>
      <c r="C48" s="131"/>
      <c r="D48" s="140"/>
      <c r="E48" s="24"/>
      <c r="F48" s="24"/>
      <c r="G48" s="24"/>
      <c r="H48" s="24"/>
    </row>
    <row r="49" spans="1:8" x14ac:dyDescent="0.2">
      <c r="A49" s="24"/>
      <c r="B49" s="140"/>
      <c r="C49" s="131"/>
      <c r="D49" s="140"/>
      <c r="E49" s="24"/>
      <c r="F49" s="24"/>
      <c r="G49" s="24"/>
      <c r="H49" s="24"/>
    </row>
    <row r="50" spans="1:8" x14ac:dyDescent="0.2">
      <c r="A50" s="24"/>
      <c r="B50" s="140"/>
      <c r="C50" s="131"/>
      <c r="D50" s="140"/>
      <c r="E50" s="24"/>
      <c r="F50" s="24"/>
      <c r="G50" s="24"/>
      <c r="H50" s="24"/>
    </row>
    <row r="51" spans="1:8" x14ac:dyDescent="0.2">
      <c r="A51" s="24"/>
      <c r="B51" s="140"/>
      <c r="C51" s="131"/>
      <c r="D51" s="140"/>
      <c r="E51" s="24"/>
      <c r="F51" s="24"/>
      <c r="G51" s="24"/>
      <c r="H51" s="24"/>
    </row>
  </sheetData>
  <customSheetViews>
    <customSheetView guid="{48D17912-7AA6-446B-8282-2706EDDFDC3E}" hiddenRows="1" hiddenColumns="1" state="hidden">
      <pane xSplit="2" ySplit="5" topLeftCell="D42" activePane="bottomRight" state="frozen"/>
      <selection pane="bottomRight" activeCell="B74" sqref="B74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79985961485641044"/>
  </sheetPr>
  <dimension ref="A1:AG100"/>
  <sheetViews>
    <sheetView showGridLines="0" topLeftCell="B1" zoomScale="90" zoomScaleNormal="90" workbookViewId="0">
      <selection activeCell="E4" sqref="E4:L4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39.6640625" style="132" customWidth="1"/>
    <col min="4" max="4" width="7.1640625" style="132" hidden="1" customWidth="1"/>
    <col min="5" max="8" width="13.83203125" style="132" customWidth="1"/>
    <col min="9" max="9" width="16.1640625" style="132" customWidth="1"/>
    <col min="10" max="10" width="13.1640625" style="132" customWidth="1"/>
    <col min="11" max="11" width="11.83203125" style="132" customWidth="1"/>
    <col min="12" max="12" width="13.33203125" style="132" customWidth="1"/>
    <col min="13" max="16384" width="9" style="3"/>
  </cols>
  <sheetData>
    <row r="1" spans="1:33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x14ac:dyDescent="0.2">
      <c r="A2" s="111"/>
      <c r="B2" s="111"/>
      <c r="C2" s="405" t="s">
        <v>781</v>
      </c>
      <c r="D2" s="130"/>
      <c r="E2" s="130"/>
      <c r="F2" s="130"/>
      <c r="G2" s="130"/>
      <c r="H2" s="130"/>
      <c r="I2" s="130"/>
      <c r="J2" s="130"/>
      <c r="K2" s="130"/>
      <c r="L2" s="130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3" ht="20.25" customHeight="1" x14ac:dyDescent="0.2">
      <c r="A4" s="111"/>
      <c r="B4" s="111"/>
      <c r="C4" s="115"/>
      <c r="D4" s="116"/>
      <c r="E4" s="409" t="s">
        <v>797</v>
      </c>
      <c r="F4" s="409"/>
      <c r="G4" s="409"/>
      <c r="H4" s="409"/>
      <c r="I4" s="409"/>
      <c r="J4" s="409"/>
      <c r="K4" s="409"/>
      <c r="L4" s="409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ht="37.5" customHeight="1" thickBot="1" x14ac:dyDescent="0.25">
      <c r="A5" s="111"/>
      <c r="B5" s="111"/>
      <c r="C5" s="112" t="s">
        <v>782</v>
      </c>
      <c r="D5" s="112"/>
      <c r="E5" s="282" t="s">
        <v>228</v>
      </c>
      <c r="F5" s="282" t="s">
        <v>229</v>
      </c>
      <c r="G5" s="282" t="s">
        <v>230</v>
      </c>
      <c r="H5" s="282" t="s">
        <v>231</v>
      </c>
      <c r="I5" s="282" t="s">
        <v>232</v>
      </c>
      <c r="J5" s="282" t="s">
        <v>305</v>
      </c>
      <c r="K5" s="282" t="s">
        <v>233</v>
      </c>
      <c r="L5" s="282" t="s">
        <v>712</v>
      </c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1:33" ht="12" hidden="1" thickBot="1" x14ac:dyDescent="0.25">
      <c r="A6" s="111"/>
      <c r="B6" s="111"/>
      <c r="C6" s="183"/>
      <c r="D6" s="184"/>
      <c r="E6" s="185" t="s">
        <v>190</v>
      </c>
      <c r="F6" s="185" t="s">
        <v>191</v>
      </c>
      <c r="G6" s="185" t="s">
        <v>192</v>
      </c>
      <c r="H6" s="185" t="s">
        <v>222</v>
      </c>
      <c r="I6" s="185" t="s">
        <v>235</v>
      </c>
      <c r="J6" s="185" t="s">
        <v>236</v>
      </c>
      <c r="K6" s="185" t="s">
        <v>237</v>
      </c>
      <c r="L6" s="185" t="s">
        <v>238</v>
      </c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</row>
    <row r="7" spans="1:33" x14ac:dyDescent="0.2">
      <c r="A7" s="111"/>
      <c r="B7" s="111"/>
      <c r="C7" s="183" t="s">
        <v>234</v>
      </c>
      <c r="D7" s="211"/>
      <c r="E7" s="249"/>
      <c r="F7" s="249"/>
      <c r="G7" s="249"/>
      <c r="H7" s="249"/>
      <c r="I7" s="249"/>
      <c r="J7" s="249"/>
      <c r="K7" s="249"/>
      <c r="L7" s="249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</row>
    <row r="8" spans="1:33" x14ac:dyDescent="0.2">
      <c r="A8" s="111"/>
      <c r="B8" s="111"/>
      <c r="C8" s="186" t="s">
        <v>703</v>
      </c>
      <c r="D8" s="187" t="s">
        <v>68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  <c r="K8" s="188">
        <v>0</v>
      </c>
      <c r="L8" s="188">
        <v>0</v>
      </c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</row>
    <row r="9" spans="1:33" x14ac:dyDescent="0.2">
      <c r="A9" s="111"/>
      <c r="B9" s="111"/>
      <c r="C9" s="189" t="s">
        <v>239</v>
      </c>
      <c r="D9" s="190" t="s">
        <v>70</v>
      </c>
      <c r="E9" s="154">
        <v>3804</v>
      </c>
      <c r="F9" s="154">
        <v>104</v>
      </c>
      <c r="G9" s="154">
        <v>247034</v>
      </c>
      <c r="H9" s="154">
        <v>68143</v>
      </c>
      <c r="I9" s="154">
        <v>371199</v>
      </c>
      <c r="J9" s="154">
        <v>107586</v>
      </c>
      <c r="K9" s="154">
        <v>136284</v>
      </c>
      <c r="L9" s="154">
        <v>288</v>
      </c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</row>
    <row r="10" spans="1:33" x14ac:dyDescent="0.2">
      <c r="A10" s="111"/>
      <c r="B10" s="111"/>
      <c r="C10" s="189" t="s">
        <v>240</v>
      </c>
      <c r="D10" s="190" t="s">
        <v>72</v>
      </c>
      <c r="E10" s="256"/>
      <c r="F10" s="256"/>
      <c r="G10" s="256"/>
      <c r="H10" s="256"/>
      <c r="I10" s="256"/>
      <c r="J10" s="256"/>
      <c r="K10" s="256"/>
      <c r="L10" s="256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</row>
    <row r="11" spans="1:33" x14ac:dyDescent="0.2">
      <c r="A11" s="111"/>
      <c r="B11" s="111"/>
      <c r="C11" s="291" t="s">
        <v>241</v>
      </c>
      <c r="D11" s="292" t="s">
        <v>73</v>
      </c>
      <c r="E11" s="228">
        <v>107</v>
      </c>
      <c r="F11" s="228">
        <v>0</v>
      </c>
      <c r="G11" s="228">
        <v>199966</v>
      </c>
      <c r="H11" s="228">
        <v>14602</v>
      </c>
      <c r="I11" s="228">
        <v>117047</v>
      </c>
      <c r="J11" s="228">
        <v>27703</v>
      </c>
      <c r="K11" s="228">
        <v>79144</v>
      </c>
      <c r="L11" s="228">
        <v>76</v>
      </c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</row>
    <row r="12" spans="1:33" x14ac:dyDescent="0.2">
      <c r="A12" s="111"/>
      <c r="B12" s="111"/>
      <c r="C12" s="289" t="s">
        <v>242</v>
      </c>
      <c r="D12" s="211" t="s">
        <v>84</v>
      </c>
      <c r="E12" s="290">
        <v>3697</v>
      </c>
      <c r="F12" s="290">
        <v>104</v>
      </c>
      <c r="G12" s="290">
        <v>47068</v>
      </c>
      <c r="H12" s="290">
        <v>53541</v>
      </c>
      <c r="I12" s="290">
        <v>254152</v>
      </c>
      <c r="J12" s="290">
        <v>79883</v>
      </c>
      <c r="K12" s="290">
        <v>57140</v>
      </c>
      <c r="L12" s="290">
        <v>212</v>
      </c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</row>
    <row r="13" spans="1:33" x14ac:dyDescent="0.2">
      <c r="A13" s="111"/>
      <c r="B13" s="111"/>
      <c r="C13" s="200" t="s">
        <v>243</v>
      </c>
      <c r="D13" s="201"/>
      <c r="E13" s="272"/>
      <c r="F13" s="272"/>
      <c r="G13" s="272"/>
      <c r="H13" s="272"/>
      <c r="I13" s="272"/>
      <c r="J13" s="272"/>
      <c r="K13" s="272"/>
      <c r="L13" s="272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</row>
    <row r="14" spans="1:33" x14ac:dyDescent="0.2">
      <c r="A14" s="111"/>
      <c r="B14" s="111"/>
      <c r="C14" s="186" t="s">
        <v>703</v>
      </c>
      <c r="D14" s="192" t="s">
        <v>86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x14ac:dyDescent="0.2">
      <c r="A15" s="111"/>
      <c r="B15" s="111"/>
      <c r="C15" s="189" t="s">
        <v>239</v>
      </c>
      <c r="D15" s="190" t="s">
        <v>88</v>
      </c>
      <c r="E15" s="154">
        <v>4146</v>
      </c>
      <c r="F15" s="154">
        <v>99</v>
      </c>
      <c r="G15" s="154">
        <v>240930</v>
      </c>
      <c r="H15" s="154">
        <v>44186</v>
      </c>
      <c r="I15" s="154">
        <v>341695</v>
      </c>
      <c r="J15" s="154">
        <v>80686</v>
      </c>
      <c r="K15" s="154">
        <v>133169</v>
      </c>
      <c r="L15" s="154">
        <v>799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</row>
    <row r="16" spans="1:33" x14ac:dyDescent="0.2">
      <c r="A16" s="111"/>
      <c r="B16" s="111"/>
      <c r="C16" s="189" t="s">
        <v>240</v>
      </c>
      <c r="D16" s="190" t="s">
        <v>90</v>
      </c>
      <c r="E16" s="256"/>
      <c r="F16" s="256"/>
      <c r="G16" s="256"/>
      <c r="H16" s="256"/>
      <c r="I16" s="256"/>
      <c r="J16" s="256"/>
      <c r="K16" s="256"/>
      <c r="L16" s="256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3" x14ac:dyDescent="0.2">
      <c r="A17" s="111"/>
      <c r="B17" s="111"/>
      <c r="C17" s="291" t="s">
        <v>241</v>
      </c>
      <c r="D17" s="292" t="s">
        <v>92</v>
      </c>
      <c r="E17" s="228">
        <v>71</v>
      </c>
      <c r="F17" s="228">
        <v>0</v>
      </c>
      <c r="G17" s="228">
        <v>177385</v>
      </c>
      <c r="H17" s="228">
        <v>13222</v>
      </c>
      <c r="I17" s="228">
        <v>100784</v>
      </c>
      <c r="J17" s="228">
        <v>23765</v>
      </c>
      <c r="K17" s="228">
        <v>70895</v>
      </c>
      <c r="L17" s="228">
        <v>59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x14ac:dyDescent="0.2">
      <c r="A18" s="111"/>
      <c r="B18" s="111"/>
      <c r="C18" s="289" t="s">
        <v>242</v>
      </c>
      <c r="D18" s="211" t="s">
        <v>101</v>
      </c>
      <c r="E18" s="290">
        <v>4075</v>
      </c>
      <c r="F18" s="290">
        <v>99</v>
      </c>
      <c r="G18" s="290">
        <v>63545</v>
      </c>
      <c r="H18" s="290">
        <v>30964</v>
      </c>
      <c r="I18" s="290">
        <v>240911</v>
      </c>
      <c r="J18" s="290">
        <v>56921</v>
      </c>
      <c r="K18" s="290">
        <v>62274</v>
      </c>
      <c r="L18" s="290">
        <v>740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</row>
    <row r="19" spans="1:33" x14ac:dyDescent="0.2">
      <c r="A19" s="111"/>
      <c r="B19" s="111"/>
      <c r="C19" s="200" t="s">
        <v>244</v>
      </c>
      <c r="D19" s="201"/>
      <c r="E19" s="272"/>
      <c r="F19" s="272"/>
      <c r="G19" s="272"/>
      <c r="H19" s="272"/>
      <c r="I19" s="272"/>
      <c r="J19" s="272"/>
      <c r="K19" s="272"/>
      <c r="L19" s="272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</row>
    <row r="20" spans="1:33" x14ac:dyDescent="0.2">
      <c r="A20" s="111"/>
      <c r="B20" s="111"/>
      <c r="C20" s="186" t="s">
        <v>703</v>
      </c>
      <c r="D20" s="211" t="s">
        <v>103</v>
      </c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</row>
    <row r="21" spans="1:33" x14ac:dyDescent="0.2">
      <c r="A21" s="111"/>
      <c r="B21" s="111"/>
      <c r="C21" s="189" t="s">
        <v>239</v>
      </c>
      <c r="D21" s="190" t="s">
        <v>105</v>
      </c>
      <c r="E21" s="154">
        <v>2283</v>
      </c>
      <c r="F21" s="154">
        <v>18</v>
      </c>
      <c r="G21" s="154">
        <v>109958</v>
      </c>
      <c r="H21" s="154">
        <v>26429</v>
      </c>
      <c r="I21" s="154">
        <v>194805</v>
      </c>
      <c r="J21" s="154">
        <v>51961</v>
      </c>
      <c r="K21" s="154">
        <v>117269</v>
      </c>
      <c r="L21" s="154">
        <v>528</v>
      </c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</row>
    <row r="22" spans="1:33" x14ac:dyDescent="0.2">
      <c r="A22" s="111"/>
      <c r="B22" s="111"/>
      <c r="C22" s="189" t="s">
        <v>240</v>
      </c>
      <c r="D22" s="190" t="s">
        <v>107</v>
      </c>
      <c r="E22" s="256"/>
      <c r="F22" s="256"/>
      <c r="G22" s="256"/>
      <c r="H22" s="256"/>
      <c r="I22" s="256"/>
      <c r="J22" s="256"/>
      <c r="K22" s="256"/>
      <c r="L22" s="256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x14ac:dyDescent="0.2">
      <c r="A23" s="111"/>
      <c r="B23" s="111"/>
      <c r="C23" s="291" t="s">
        <v>241</v>
      </c>
      <c r="D23" s="292" t="s">
        <v>109</v>
      </c>
      <c r="E23" s="228">
        <v>7</v>
      </c>
      <c r="F23" s="228">
        <v>0</v>
      </c>
      <c r="G23" s="228">
        <v>65092</v>
      </c>
      <c r="H23" s="228">
        <v>6765</v>
      </c>
      <c r="I23" s="228">
        <v>51326</v>
      </c>
      <c r="J23" s="228">
        <v>15413</v>
      </c>
      <c r="K23" s="228">
        <v>76201</v>
      </c>
      <c r="L23" s="228">
        <v>110</v>
      </c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x14ac:dyDescent="0.2">
      <c r="A24" s="111"/>
      <c r="B24" s="111"/>
      <c r="C24" s="289" t="s">
        <v>242</v>
      </c>
      <c r="D24" s="211" t="s">
        <v>121</v>
      </c>
      <c r="E24" s="290">
        <v>2276</v>
      </c>
      <c r="F24" s="290">
        <v>18</v>
      </c>
      <c r="G24" s="290">
        <v>44866</v>
      </c>
      <c r="H24" s="290">
        <v>19664</v>
      </c>
      <c r="I24" s="290">
        <v>143479</v>
      </c>
      <c r="J24" s="290">
        <v>36548</v>
      </c>
      <c r="K24" s="290">
        <v>41068</v>
      </c>
      <c r="L24" s="290">
        <v>418</v>
      </c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1:33" x14ac:dyDescent="0.2">
      <c r="A25" s="111"/>
      <c r="B25" s="111"/>
      <c r="C25" s="200" t="s">
        <v>245</v>
      </c>
      <c r="D25" s="201"/>
      <c r="E25" s="272"/>
      <c r="F25" s="272"/>
      <c r="G25" s="272"/>
      <c r="H25" s="272"/>
      <c r="I25" s="272"/>
      <c r="J25" s="272"/>
      <c r="K25" s="272"/>
      <c r="L25" s="272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</row>
    <row r="26" spans="1:33" x14ac:dyDescent="0.2">
      <c r="A26" s="111"/>
      <c r="B26" s="111"/>
      <c r="C26" s="186" t="s">
        <v>703</v>
      </c>
      <c r="D26" s="211" t="s">
        <v>123</v>
      </c>
      <c r="E26" s="290">
        <v>0</v>
      </c>
      <c r="F26" s="290">
        <v>0</v>
      </c>
      <c r="G26" s="290">
        <v>0</v>
      </c>
      <c r="H26" s="290">
        <v>0</v>
      </c>
      <c r="I26" s="290">
        <v>0</v>
      </c>
      <c r="J26" s="290">
        <v>0</v>
      </c>
      <c r="K26" s="290">
        <v>0</v>
      </c>
      <c r="L26" s="290">
        <v>0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</row>
    <row r="27" spans="1:33" x14ac:dyDescent="0.2">
      <c r="A27" s="111"/>
      <c r="B27" s="111"/>
      <c r="C27" s="189" t="s">
        <v>246</v>
      </c>
      <c r="D27" s="190" t="s">
        <v>125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</row>
    <row r="28" spans="1:33" x14ac:dyDescent="0.2">
      <c r="A28" s="111"/>
      <c r="B28" s="111"/>
      <c r="C28" s="189" t="s">
        <v>247</v>
      </c>
      <c r="D28" s="190" t="s">
        <v>219</v>
      </c>
      <c r="E28" s="256"/>
      <c r="F28" s="256"/>
      <c r="G28" s="256"/>
      <c r="H28" s="256"/>
      <c r="I28" s="256"/>
      <c r="J28" s="256"/>
      <c r="K28" s="256"/>
      <c r="L28" s="256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</row>
    <row r="29" spans="1:33" x14ac:dyDescent="0.2">
      <c r="A29" s="111"/>
      <c r="B29" s="111"/>
      <c r="C29" s="291" t="s">
        <v>241</v>
      </c>
      <c r="D29" s="292" t="s">
        <v>220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  <c r="J29" s="228">
        <v>0</v>
      </c>
      <c r="K29" s="228">
        <v>0</v>
      </c>
      <c r="L29" s="228">
        <v>0</v>
      </c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x14ac:dyDescent="0.2">
      <c r="A30" s="111"/>
      <c r="B30" s="111"/>
      <c r="C30" s="293" t="s">
        <v>242</v>
      </c>
      <c r="D30" s="294" t="s">
        <v>127</v>
      </c>
      <c r="E30" s="295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295">
        <v>0</v>
      </c>
      <c r="L30" s="295">
        <v>0</v>
      </c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</row>
    <row r="31" spans="1:33" x14ac:dyDescent="0.2">
      <c r="A31" s="111"/>
      <c r="B31" s="111"/>
      <c r="C31" s="200" t="s">
        <v>249</v>
      </c>
      <c r="D31" s="201" t="s">
        <v>134</v>
      </c>
      <c r="E31" s="171">
        <v>1432</v>
      </c>
      <c r="F31" s="171">
        <v>32</v>
      </c>
      <c r="G31" s="171">
        <v>30526</v>
      </c>
      <c r="H31" s="171">
        <v>13746</v>
      </c>
      <c r="I31" s="171">
        <v>77068</v>
      </c>
      <c r="J31" s="171">
        <v>16516</v>
      </c>
      <c r="K31" s="171">
        <v>26016</v>
      </c>
      <c r="L31" s="171">
        <v>485</v>
      </c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</row>
    <row r="32" spans="1:33" x14ac:dyDescent="0.2">
      <c r="A32" s="111"/>
      <c r="B32" s="111"/>
      <c r="C32" s="200" t="s">
        <v>250</v>
      </c>
      <c r="D32" s="201" t="s">
        <v>251</v>
      </c>
      <c r="E32" s="253"/>
      <c r="F32" s="253"/>
      <c r="G32" s="253"/>
      <c r="H32" s="253"/>
      <c r="I32" s="253"/>
      <c r="J32" s="253"/>
      <c r="K32" s="253"/>
      <c r="L32" s="253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</row>
    <row r="33" spans="1:33" ht="12" thickBot="1" x14ac:dyDescent="0.25">
      <c r="A33" s="111"/>
      <c r="B33" s="111"/>
      <c r="C33" s="117" t="s">
        <v>252</v>
      </c>
      <c r="D33" s="202" t="s">
        <v>253</v>
      </c>
      <c r="E33" s="254"/>
      <c r="F33" s="254"/>
      <c r="G33" s="254"/>
      <c r="H33" s="254"/>
      <c r="I33" s="254"/>
      <c r="J33" s="254"/>
      <c r="K33" s="254"/>
      <c r="L33" s="254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</row>
    <row r="34" spans="1:33" ht="20.25" customHeight="1" x14ac:dyDescent="0.2">
      <c r="A34" s="111"/>
      <c r="B34" s="111"/>
      <c r="C34" s="410" t="s">
        <v>798</v>
      </c>
      <c r="D34" s="410"/>
      <c r="E34" s="410"/>
      <c r="F34" s="410"/>
      <c r="G34" s="410"/>
      <c r="H34" s="410"/>
      <c r="I34" s="410"/>
      <c r="J34" s="410"/>
      <c r="K34" s="410"/>
      <c r="L34" s="410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x14ac:dyDescent="0.2">
      <c r="A35" s="111"/>
      <c r="B35" s="111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</row>
    <row r="39" spans="1:33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</row>
    <row r="40" spans="1:33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x14ac:dyDescent="0.2">
      <c r="A42" s="111"/>
      <c r="B42" s="111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</row>
    <row r="43" spans="1:33" x14ac:dyDescent="0.2">
      <c r="A43" s="111"/>
      <c r="B43" s="111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</row>
    <row r="44" spans="1:33" x14ac:dyDescent="0.2">
      <c r="A44" s="111"/>
      <c r="B44" s="111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</row>
    <row r="45" spans="1:33" x14ac:dyDescent="0.2">
      <c r="A45" s="111"/>
      <c r="B45" s="111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</row>
    <row r="46" spans="1:33" x14ac:dyDescent="0.2">
      <c r="A46" s="111"/>
      <c r="B46" s="11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x14ac:dyDescent="0.2">
      <c r="A47" s="111"/>
      <c r="B47" s="111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</row>
    <row r="48" spans="1:33" x14ac:dyDescent="0.2">
      <c r="A48" s="111"/>
      <c r="B48" s="111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  <row r="49" spans="1:33" x14ac:dyDescent="0.2">
      <c r="A49" s="111"/>
      <c r="B49" s="111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33" x14ac:dyDescent="0.2">
      <c r="A50" s="111"/>
      <c r="B50" s="111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</row>
    <row r="51" spans="1:33" x14ac:dyDescent="0.2">
      <c r="A51" s="111"/>
      <c r="B51" s="111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</row>
    <row r="52" spans="1:33" x14ac:dyDescent="0.2">
      <c r="A52" s="111"/>
      <c r="B52" s="111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</row>
    <row r="53" spans="1:33" x14ac:dyDescent="0.2">
      <c r="A53" s="111"/>
      <c r="B53" s="111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</row>
    <row r="54" spans="1:33" x14ac:dyDescent="0.2">
      <c r="A54" s="111"/>
      <c r="B54" s="111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33" x14ac:dyDescent="0.2">
      <c r="A55" s="111"/>
      <c r="B55" s="111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</row>
    <row r="56" spans="1:33" x14ac:dyDescent="0.2">
      <c r="A56" s="111"/>
      <c r="B56" s="111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</row>
    <row r="57" spans="1:33" x14ac:dyDescent="0.2">
      <c r="A57" s="111"/>
      <c r="B57" s="111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</row>
    <row r="58" spans="1:33" x14ac:dyDescent="0.2">
      <c r="A58" s="111"/>
      <c r="B58" s="111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</row>
    <row r="59" spans="1:33" x14ac:dyDescent="0.2">
      <c r="A59" s="111"/>
      <c r="B59" s="111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x14ac:dyDescent="0.2">
      <c r="A60" s="111"/>
      <c r="B60" s="111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</row>
    <row r="61" spans="1:33" x14ac:dyDescent="0.2">
      <c r="A61" s="111"/>
      <c r="B61" s="111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</row>
    <row r="62" spans="1:33" x14ac:dyDescent="0.2">
      <c r="A62" s="111"/>
      <c r="B62" s="111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</row>
    <row r="63" spans="1:33" x14ac:dyDescent="0.2">
      <c r="A63" s="111"/>
      <c r="B63" s="111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</row>
    <row r="64" spans="1:33" x14ac:dyDescent="0.2">
      <c r="A64" s="111"/>
      <c r="B64" s="111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3" x14ac:dyDescent="0.2">
      <c r="A65" s="111"/>
      <c r="B65" s="111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</row>
    <row r="66" spans="1:33" x14ac:dyDescent="0.2">
      <c r="A66" s="111"/>
      <c r="B66" s="111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</row>
    <row r="67" spans="1:33" x14ac:dyDescent="0.2">
      <c r="A67" s="111"/>
      <c r="B67" s="111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x14ac:dyDescent="0.2">
      <c r="A68" s="111"/>
      <c r="B68" s="111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x14ac:dyDescent="0.2">
      <c r="A69" s="111"/>
      <c r="B69" s="111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</row>
    <row r="70" spans="1:33" x14ac:dyDescent="0.2">
      <c r="A70" s="111"/>
      <c r="B70" s="111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</row>
    <row r="71" spans="1:33" x14ac:dyDescent="0.2">
      <c r="A71" s="111"/>
      <c r="B71" s="111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</row>
    <row r="72" spans="1:33" x14ac:dyDescent="0.2">
      <c r="A72" s="111"/>
      <c r="B72" s="111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</row>
    <row r="73" spans="1:33" x14ac:dyDescent="0.2">
      <c r="A73" s="111"/>
      <c r="B73" s="111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</row>
    <row r="74" spans="1:33" x14ac:dyDescent="0.2">
      <c r="A74" s="111"/>
      <c r="B74" s="111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x14ac:dyDescent="0.2">
      <c r="A75" s="111"/>
      <c r="B75" s="111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x14ac:dyDescent="0.2">
      <c r="A76" s="111"/>
      <c r="B76" s="111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</row>
    <row r="77" spans="1:33" x14ac:dyDescent="0.2">
      <c r="A77" s="111"/>
      <c r="B77" s="11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</row>
    <row r="78" spans="1:33" x14ac:dyDescent="0.2">
      <c r="A78" s="111"/>
      <c r="B78" s="111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</row>
    <row r="79" spans="1:33" x14ac:dyDescent="0.2">
      <c r="A79" s="111"/>
      <c r="B79" s="111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</row>
    <row r="80" spans="1:33" x14ac:dyDescent="0.2">
      <c r="A80" s="111"/>
      <c r="B80" s="111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x14ac:dyDescent="0.2">
      <c r="A81" s="111"/>
      <c r="B81" s="111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</row>
    <row r="82" spans="1:33" x14ac:dyDescent="0.2">
      <c r="A82" s="111"/>
      <c r="B82" s="111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3" x14ac:dyDescent="0.2">
      <c r="A83" s="111"/>
      <c r="B83" s="111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</row>
    <row r="84" spans="1:33" x14ac:dyDescent="0.2">
      <c r="A84" s="111"/>
      <c r="B84" s="111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</row>
    <row r="85" spans="1:33" x14ac:dyDescent="0.2">
      <c r="A85" s="111"/>
      <c r="B85" s="111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</row>
    <row r="86" spans="1:33" x14ac:dyDescent="0.2">
      <c r="A86" s="111"/>
      <c r="B86" s="111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</row>
    <row r="87" spans="1:33" x14ac:dyDescent="0.2">
      <c r="A87" s="111"/>
      <c r="B87" s="111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</row>
    <row r="88" spans="1:33" x14ac:dyDescent="0.2">
      <c r="A88" s="111"/>
      <c r="B88" s="111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</row>
    <row r="89" spans="1:33" x14ac:dyDescent="0.2">
      <c r="A89" s="111"/>
      <c r="B89" s="111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</row>
    <row r="90" spans="1:33" x14ac:dyDescent="0.2">
      <c r="A90" s="111"/>
      <c r="B90" s="111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</row>
    <row r="91" spans="1:33" x14ac:dyDescent="0.2">
      <c r="A91" s="111"/>
      <c r="B91" s="111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</row>
    <row r="92" spans="1:33" x14ac:dyDescent="0.2">
      <c r="A92" s="111"/>
      <c r="B92" s="111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</row>
    <row r="93" spans="1:33" x14ac:dyDescent="0.2">
      <c r="A93" s="111"/>
      <c r="B93" s="111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</row>
    <row r="94" spans="1:33" x14ac:dyDescent="0.2">
      <c r="A94" s="111"/>
      <c r="B94" s="111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</row>
    <row r="95" spans="1:33" x14ac:dyDescent="0.2">
      <c r="A95" s="111"/>
      <c r="B95" s="111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</row>
    <row r="96" spans="1:33" x14ac:dyDescent="0.2">
      <c r="A96" s="111"/>
      <c r="B96" s="111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</row>
    <row r="97" spans="1:33" x14ac:dyDescent="0.2">
      <c r="A97" s="111"/>
      <c r="B97" s="111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</row>
    <row r="98" spans="1:33" x14ac:dyDescent="0.2">
      <c r="A98" s="111"/>
      <c r="B98" s="111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</row>
    <row r="99" spans="1:33" x14ac:dyDescent="0.2">
      <c r="A99" s="111"/>
      <c r="B99" s="111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</row>
    <row r="100" spans="1:33" x14ac:dyDescent="0.2">
      <c r="A100" s="111"/>
      <c r="B100" s="111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</row>
  </sheetData>
  <customSheetViews>
    <customSheetView guid="{48D17912-7AA6-446B-8282-2706EDDFDC3E}" scale="90" showGridLines="0" hiddenRows="1" hiddenColumns="1" topLeftCell="B1">
      <selection activeCell="E4" sqref="E4:L4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L4"/>
    <mergeCell ref="C34:L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74974822229687"/>
  </sheetPr>
  <dimension ref="A1:N42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0" style="132" customWidth="1"/>
    <col min="4" max="4" width="7.1640625" style="132" hidden="1" customWidth="1"/>
    <col min="5" max="5" width="11.5" style="132" customWidth="1"/>
    <col min="6" max="6" width="13.33203125" style="132" customWidth="1"/>
    <col min="7" max="7" width="14" style="132" customWidth="1"/>
    <col min="8" max="8" width="14.5" style="132" customWidth="1"/>
    <col min="9" max="9" width="15.33203125" style="132" customWidth="1"/>
    <col min="10" max="10" width="17.1640625" style="132" customWidth="1"/>
    <col min="11" max="11" width="12.33203125" style="132" customWidth="1"/>
    <col min="12" max="12" width="12.6640625" style="132" customWidth="1"/>
    <col min="13" max="16384" width="9" style="3"/>
  </cols>
  <sheetData>
    <row r="1" spans="1:14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11"/>
      <c r="N1" s="111"/>
    </row>
    <row r="2" spans="1:14" x14ac:dyDescent="0.2">
      <c r="A2" s="111"/>
      <c r="B2" s="111"/>
      <c r="C2" s="28" t="s">
        <v>509</v>
      </c>
      <c r="D2" s="130"/>
      <c r="E2" s="130"/>
      <c r="F2" s="130"/>
      <c r="G2" s="130"/>
      <c r="H2" s="130"/>
      <c r="I2" s="130"/>
      <c r="J2" s="130"/>
      <c r="K2" s="130"/>
      <c r="L2" s="130"/>
      <c r="M2" s="111"/>
      <c r="N2" s="111"/>
    </row>
    <row r="3" spans="1:14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11"/>
      <c r="N3" s="111"/>
    </row>
    <row r="4" spans="1:14" ht="28.5" customHeight="1" x14ac:dyDescent="0.2">
      <c r="A4" s="111"/>
      <c r="B4" s="111"/>
      <c r="C4" s="115"/>
      <c r="D4" s="116"/>
      <c r="E4" s="409" t="s">
        <v>714</v>
      </c>
      <c r="F4" s="409"/>
      <c r="G4" s="409"/>
      <c r="H4" s="409"/>
      <c r="I4" s="409"/>
      <c r="J4" s="409"/>
      <c r="K4" s="409"/>
      <c r="L4" s="409"/>
      <c r="M4" s="111"/>
      <c r="N4" s="111"/>
    </row>
    <row r="5" spans="1:14" ht="37.5" customHeight="1" thickBot="1" x14ac:dyDescent="0.25">
      <c r="A5" s="111"/>
      <c r="B5" s="111"/>
      <c r="C5" s="112" t="e">
        <f>_entity&amp;CHAR(10)&amp;_asatdateFR&amp;CHAR(10)&amp;_multiplierFR</f>
        <v>#REF!</v>
      </c>
      <c r="D5" s="112"/>
      <c r="E5" s="282" t="s">
        <v>498</v>
      </c>
      <c r="F5" s="282" t="s">
        <v>499</v>
      </c>
      <c r="G5" s="282" t="s">
        <v>500</v>
      </c>
      <c r="H5" s="282" t="s">
        <v>713</v>
      </c>
      <c r="I5" s="282" t="s">
        <v>502</v>
      </c>
      <c r="J5" s="282" t="s">
        <v>503</v>
      </c>
      <c r="K5" s="282" t="s">
        <v>504</v>
      </c>
      <c r="L5" s="282" t="s">
        <v>505</v>
      </c>
      <c r="M5" s="111"/>
      <c r="N5" s="111"/>
    </row>
    <row r="6" spans="1:14" ht="12" hidden="1" thickBot="1" x14ac:dyDescent="0.25">
      <c r="A6" s="111"/>
      <c r="B6" s="111"/>
      <c r="C6" s="183"/>
      <c r="D6" s="184"/>
      <c r="E6" s="185" t="s">
        <v>190</v>
      </c>
      <c r="F6" s="185" t="s">
        <v>191</v>
      </c>
      <c r="G6" s="185" t="s">
        <v>192</v>
      </c>
      <c r="H6" s="185" t="s">
        <v>222</v>
      </c>
      <c r="I6" s="185" t="s">
        <v>235</v>
      </c>
      <c r="J6" s="185" t="s">
        <v>236</v>
      </c>
      <c r="K6" s="185" t="s">
        <v>237</v>
      </c>
      <c r="L6" s="185" t="s">
        <v>238</v>
      </c>
      <c r="M6" s="111"/>
      <c r="N6" s="111"/>
    </row>
    <row r="7" spans="1:14" x14ac:dyDescent="0.2">
      <c r="A7" s="111"/>
      <c r="B7" s="111"/>
      <c r="C7" s="183" t="s">
        <v>486</v>
      </c>
      <c r="D7" s="211"/>
      <c r="E7" s="249"/>
      <c r="F7" s="249"/>
      <c r="G7" s="249"/>
      <c r="H7" s="249"/>
      <c r="I7" s="249"/>
      <c r="J7" s="249"/>
      <c r="K7" s="249"/>
      <c r="L7" s="249"/>
      <c r="M7" s="111"/>
      <c r="N7" s="111"/>
    </row>
    <row r="8" spans="1:14" x14ac:dyDescent="0.2">
      <c r="A8" s="111"/>
      <c r="B8" s="111"/>
      <c r="C8" s="186" t="s">
        <v>715</v>
      </c>
      <c r="D8" s="187" t="s">
        <v>68</v>
      </c>
      <c r="E8" s="188">
        <f>S.05.01_1_EN!E8</f>
        <v>0</v>
      </c>
      <c r="F8" s="188">
        <f>S.05.01_1_EN!F8</f>
        <v>0</v>
      </c>
      <c r="G8" s="188">
        <f>S.05.01_1_EN!G8</f>
        <v>0</v>
      </c>
      <c r="H8" s="188">
        <f>S.05.01_1_EN!H8</f>
        <v>0</v>
      </c>
      <c r="I8" s="188">
        <f>S.05.01_1_EN!I8</f>
        <v>0</v>
      </c>
      <c r="J8" s="188">
        <f>S.05.01_1_EN!J8</f>
        <v>0</v>
      </c>
      <c r="K8" s="188">
        <f>S.05.01_1_EN!K8</f>
        <v>0</v>
      </c>
      <c r="L8" s="188">
        <f>S.05.01_1_EN!L8</f>
        <v>0</v>
      </c>
      <c r="M8" s="111"/>
      <c r="N8" s="111"/>
    </row>
    <row r="9" spans="1:14" x14ac:dyDescent="0.2">
      <c r="A9" s="111"/>
      <c r="B9" s="111"/>
      <c r="C9" s="189" t="s">
        <v>716</v>
      </c>
      <c r="D9" s="190" t="s">
        <v>70</v>
      </c>
      <c r="E9" s="154">
        <f>S.05.01_1_EN!E9</f>
        <v>3804</v>
      </c>
      <c r="F9" s="154">
        <f>S.05.01_1_EN!F9</f>
        <v>104</v>
      </c>
      <c r="G9" s="154">
        <f>S.05.01_1_EN!G9</f>
        <v>247034</v>
      </c>
      <c r="H9" s="154">
        <f>S.05.01_1_EN!H9</f>
        <v>68143</v>
      </c>
      <c r="I9" s="154">
        <f>S.05.01_1_EN!I9</f>
        <v>371199</v>
      </c>
      <c r="J9" s="154">
        <f>S.05.01_1_EN!J9</f>
        <v>107586</v>
      </c>
      <c r="K9" s="154">
        <f>S.05.01_1_EN!K9</f>
        <v>136284</v>
      </c>
      <c r="L9" s="154">
        <f>S.05.01_1_EN!L9</f>
        <v>288</v>
      </c>
      <c r="M9" s="111"/>
      <c r="N9" s="111"/>
    </row>
    <row r="10" spans="1:14" x14ac:dyDescent="0.2">
      <c r="A10" s="111"/>
      <c r="B10" s="111"/>
      <c r="C10" s="189" t="s">
        <v>717</v>
      </c>
      <c r="D10" s="190" t="s">
        <v>72</v>
      </c>
      <c r="E10" s="256"/>
      <c r="F10" s="256"/>
      <c r="G10" s="256"/>
      <c r="H10" s="256"/>
      <c r="I10" s="256"/>
      <c r="J10" s="256"/>
      <c r="K10" s="256"/>
      <c r="L10" s="256"/>
      <c r="M10" s="111"/>
      <c r="N10" s="111"/>
    </row>
    <row r="11" spans="1:14" x14ac:dyDescent="0.2">
      <c r="A11" s="111"/>
      <c r="B11" s="111"/>
      <c r="C11" s="291" t="s">
        <v>490</v>
      </c>
      <c r="D11" s="292" t="s">
        <v>73</v>
      </c>
      <c r="E11" s="228">
        <f>S.05.01_1_EN!E11</f>
        <v>107</v>
      </c>
      <c r="F11" s="228">
        <f>S.05.01_1_EN!F11</f>
        <v>0</v>
      </c>
      <c r="G11" s="228">
        <f>S.05.01_1_EN!G11</f>
        <v>199966</v>
      </c>
      <c r="H11" s="228">
        <f>S.05.01_1_EN!H11</f>
        <v>14602</v>
      </c>
      <c r="I11" s="228">
        <f>S.05.01_1_EN!I11</f>
        <v>117047</v>
      </c>
      <c r="J11" s="228">
        <f>S.05.01_1_EN!J11</f>
        <v>27703</v>
      </c>
      <c r="K11" s="228">
        <f>S.05.01_1_EN!K11</f>
        <v>79144</v>
      </c>
      <c r="L11" s="228">
        <f>S.05.01_1_EN!L11</f>
        <v>76</v>
      </c>
      <c r="M11" s="111"/>
      <c r="N11" s="111"/>
    </row>
    <row r="12" spans="1:14" x14ac:dyDescent="0.2">
      <c r="A12" s="111"/>
      <c r="B12" s="111"/>
      <c r="C12" s="289" t="s">
        <v>491</v>
      </c>
      <c r="D12" s="211" t="s">
        <v>84</v>
      </c>
      <c r="E12" s="290">
        <f>S.05.01_1_EN!E12</f>
        <v>3697</v>
      </c>
      <c r="F12" s="290">
        <f>S.05.01_1_EN!F12</f>
        <v>104</v>
      </c>
      <c r="G12" s="290">
        <f>S.05.01_1_EN!G12</f>
        <v>47068</v>
      </c>
      <c r="H12" s="290">
        <f>S.05.01_1_EN!H12</f>
        <v>53541</v>
      </c>
      <c r="I12" s="290">
        <f>S.05.01_1_EN!I12</f>
        <v>254152</v>
      </c>
      <c r="J12" s="290">
        <f>S.05.01_1_EN!J12</f>
        <v>79883</v>
      </c>
      <c r="K12" s="290">
        <f>S.05.01_1_EN!K12</f>
        <v>57140</v>
      </c>
      <c r="L12" s="290">
        <f>S.05.01_1_EN!L12</f>
        <v>212</v>
      </c>
      <c r="M12" s="111"/>
      <c r="N12" s="111"/>
    </row>
    <row r="13" spans="1:14" x14ac:dyDescent="0.2">
      <c r="A13" s="111"/>
      <c r="B13" s="111"/>
      <c r="C13" s="200" t="s">
        <v>492</v>
      </c>
      <c r="D13" s="201"/>
      <c r="E13" s="272"/>
      <c r="F13" s="272"/>
      <c r="G13" s="272"/>
      <c r="H13" s="272"/>
      <c r="I13" s="272"/>
      <c r="J13" s="272"/>
      <c r="K13" s="272"/>
      <c r="L13" s="272"/>
      <c r="M13" s="111"/>
      <c r="N13" s="111"/>
    </row>
    <row r="14" spans="1:14" x14ac:dyDescent="0.2">
      <c r="A14" s="111"/>
      <c r="B14" s="111"/>
      <c r="C14" s="191" t="s">
        <v>715</v>
      </c>
      <c r="D14" s="192" t="s">
        <v>86</v>
      </c>
      <c r="E14" s="193">
        <f>S.05.01_1_EN!E14</f>
        <v>0</v>
      </c>
      <c r="F14" s="193">
        <f>S.05.01_1_EN!F14</f>
        <v>0</v>
      </c>
      <c r="G14" s="193">
        <f>S.05.01_1_EN!G14</f>
        <v>0</v>
      </c>
      <c r="H14" s="193">
        <f>S.05.01_1_EN!H14</f>
        <v>0</v>
      </c>
      <c r="I14" s="193">
        <f>S.05.01_1_EN!I14</f>
        <v>0</v>
      </c>
      <c r="J14" s="193">
        <f>S.05.01_1_EN!J14</f>
        <v>0</v>
      </c>
      <c r="K14" s="193">
        <f>S.05.01_1_EN!K14</f>
        <v>0</v>
      </c>
      <c r="L14" s="193">
        <f>S.05.01_1_EN!L14</f>
        <v>0</v>
      </c>
      <c r="M14" s="111"/>
      <c r="N14" s="111"/>
    </row>
    <row r="15" spans="1:14" x14ac:dyDescent="0.2">
      <c r="A15" s="111"/>
      <c r="B15" s="111"/>
      <c r="C15" s="189" t="s">
        <v>716</v>
      </c>
      <c r="D15" s="190" t="s">
        <v>88</v>
      </c>
      <c r="E15" s="154">
        <f>S.05.01_1_EN!E15</f>
        <v>4146</v>
      </c>
      <c r="F15" s="154">
        <f>S.05.01_1_EN!F15</f>
        <v>99</v>
      </c>
      <c r="G15" s="154">
        <f>S.05.01_1_EN!G15</f>
        <v>240930</v>
      </c>
      <c r="H15" s="154">
        <f>S.05.01_1_EN!H15</f>
        <v>44186</v>
      </c>
      <c r="I15" s="154">
        <f>S.05.01_1_EN!I15</f>
        <v>341695</v>
      </c>
      <c r="J15" s="154">
        <f>S.05.01_1_EN!J15</f>
        <v>80686</v>
      </c>
      <c r="K15" s="154">
        <f>S.05.01_1_EN!K15</f>
        <v>133169</v>
      </c>
      <c r="L15" s="154">
        <f>S.05.01_1_EN!L15</f>
        <v>799</v>
      </c>
      <c r="M15" s="111"/>
      <c r="N15" s="111"/>
    </row>
    <row r="16" spans="1:14" x14ac:dyDescent="0.2">
      <c r="A16" s="111"/>
      <c r="B16" s="111"/>
      <c r="C16" s="189" t="s">
        <v>717</v>
      </c>
      <c r="D16" s="190" t="s">
        <v>90</v>
      </c>
      <c r="E16" s="256"/>
      <c r="F16" s="256"/>
      <c r="G16" s="256"/>
      <c r="H16" s="256"/>
      <c r="I16" s="256"/>
      <c r="J16" s="256"/>
      <c r="K16" s="256"/>
      <c r="L16" s="256"/>
      <c r="M16" s="111"/>
      <c r="N16" s="111"/>
    </row>
    <row r="17" spans="1:14" x14ac:dyDescent="0.2">
      <c r="A17" s="111"/>
      <c r="B17" s="111"/>
      <c r="C17" s="291" t="s">
        <v>490</v>
      </c>
      <c r="D17" s="292" t="s">
        <v>92</v>
      </c>
      <c r="E17" s="228">
        <f>S.05.01_1_EN!E17</f>
        <v>71</v>
      </c>
      <c r="F17" s="228">
        <f>S.05.01_1_EN!F17</f>
        <v>0</v>
      </c>
      <c r="G17" s="228">
        <f>S.05.01_1_EN!G17</f>
        <v>177385</v>
      </c>
      <c r="H17" s="228">
        <f>S.05.01_1_EN!H17</f>
        <v>13222</v>
      </c>
      <c r="I17" s="228">
        <f>S.05.01_1_EN!I17</f>
        <v>100784</v>
      </c>
      <c r="J17" s="228">
        <f>S.05.01_1_EN!J17</f>
        <v>23765</v>
      </c>
      <c r="K17" s="228">
        <f>S.05.01_1_EN!K17</f>
        <v>70895</v>
      </c>
      <c r="L17" s="228">
        <f>S.05.01_1_EN!L17</f>
        <v>59</v>
      </c>
      <c r="M17" s="111"/>
      <c r="N17" s="111"/>
    </row>
    <row r="18" spans="1:14" x14ac:dyDescent="0.2">
      <c r="A18" s="111"/>
      <c r="B18" s="111"/>
      <c r="C18" s="289" t="s">
        <v>491</v>
      </c>
      <c r="D18" s="211" t="s">
        <v>101</v>
      </c>
      <c r="E18" s="290">
        <f>S.05.01_1_EN!E18</f>
        <v>4075</v>
      </c>
      <c r="F18" s="290">
        <f>S.05.01_1_EN!F18</f>
        <v>99</v>
      </c>
      <c r="G18" s="290">
        <f>S.05.01_1_EN!G18</f>
        <v>63545</v>
      </c>
      <c r="H18" s="290">
        <f>S.05.01_1_EN!H18</f>
        <v>30964</v>
      </c>
      <c r="I18" s="290">
        <f>S.05.01_1_EN!I18</f>
        <v>240911</v>
      </c>
      <c r="J18" s="290">
        <f>S.05.01_1_EN!J18</f>
        <v>56921</v>
      </c>
      <c r="K18" s="290">
        <f>S.05.01_1_EN!K18</f>
        <v>62274</v>
      </c>
      <c r="L18" s="290">
        <f>S.05.01_1_EN!L18</f>
        <v>740</v>
      </c>
      <c r="M18" s="111"/>
      <c r="N18" s="111"/>
    </row>
    <row r="19" spans="1:14" x14ac:dyDescent="0.2">
      <c r="A19" s="111"/>
      <c r="B19" s="111"/>
      <c r="C19" s="200" t="s">
        <v>493</v>
      </c>
      <c r="D19" s="201"/>
      <c r="E19" s="272"/>
      <c r="F19" s="272"/>
      <c r="G19" s="272"/>
      <c r="H19" s="272"/>
      <c r="I19" s="272"/>
      <c r="J19" s="272"/>
      <c r="K19" s="272"/>
      <c r="L19" s="272"/>
      <c r="M19" s="111"/>
      <c r="N19" s="111"/>
    </row>
    <row r="20" spans="1:14" x14ac:dyDescent="0.2">
      <c r="A20" s="111"/>
      <c r="B20" s="111"/>
      <c r="C20" s="289" t="s">
        <v>715</v>
      </c>
      <c r="D20" s="211" t="s">
        <v>103</v>
      </c>
      <c r="E20" s="290">
        <f>S.05.01_1_EN!E20</f>
        <v>0</v>
      </c>
      <c r="F20" s="290">
        <f>S.05.01_1_EN!F20</f>
        <v>0</v>
      </c>
      <c r="G20" s="290">
        <f>S.05.01_1_EN!G20</f>
        <v>0</v>
      </c>
      <c r="H20" s="290">
        <f>S.05.01_1_EN!H20</f>
        <v>0</v>
      </c>
      <c r="I20" s="290">
        <f>S.05.01_1_EN!I20</f>
        <v>0</v>
      </c>
      <c r="J20" s="290">
        <f>S.05.01_1_EN!J20</f>
        <v>0</v>
      </c>
      <c r="K20" s="290">
        <f>S.05.01_1_EN!K20</f>
        <v>0</v>
      </c>
      <c r="L20" s="290">
        <f>S.05.01_1_EN!L20</f>
        <v>0</v>
      </c>
      <c r="M20" s="111"/>
      <c r="N20" s="111"/>
    </row>
    <row r="21" spans="1:14" x14ac:dyDescent="0.2">
      <c r="A21" s="111"/>
      <c r="B21" s="111"/>
      <c r="C21" s="189" t="s">
        <v>716</v>
      </c>
      <c r="D21" s="190" t="s">
        <v>105</v>
      </c>
      <c r="E21" s="154">
        <f>S.05.01_1_EN!E21</f>
        <v>2283</v>
      </c>
      <c r="F21" s="154">
        <f>S.05.01_1_EN!F21</f>
        <v>18</v>
      </c>
      <c r="G21" s="154">
        <f>S.05.01_1_EN!G21</f>
        <v>109958</v>
      </c>
      <c r="H21" s="154">
        <f>S.05.01_1_EN!H21</f>
        <v>26429</v>
      </c>
      <c r="I21" s="154">
        <f>S.05.01_1_EN!I21</f>
        <v>194805</v>
      </c>
      <c r="J21" s="154">
        <f>S.05.01_1_EN!J21</f>
        <v>51961</v>
      </c>
      <c r="K21" s="154">
        <f>S.05.01_1_EN!K21</f>
        <v>117269</v>
      </c>
      <c r="L21" s="154">
        <f>S.05.01_1_EN!L21</f>
        <v>528</v>
      </c>
      <c r="M21" s="111"/>
      <c r="N21" s="111"/>
    </row>
    <row r="22" spans="1:14" x14ac:dyDescent="0.2">
      <c r="A22" s="111"/>
      <c r="B22" s="111"/>
      <c r="C22" s="189" t="s">
        <v>717</v>
      </c>
      <c r="D22" s="190" t="s">
        <v>107</v>
      </c>
      <c r="E22" s="256"/>
      <c r="F22" s="256"/>
      <c r="G22" s="256"/>
      <c r="H22" s="256"/>
      <c r="I22" s="256"/>
      <c r="J22" s="256"/>
      <c r="K22" s="256"/>
      <c r="L22" s="256"/>
      <c r="M22" s="111"/>
      <c r="N22" s="111"/>
    </row>
    <row r="23" spans="1:14" x14ac:dyDescent="0.2">
      <c r="A23" s="111"/>
      <c r="B23" s="111"/>
      <c r="C23" s="291" t="s">
        <v>490</v>
      </c>
      <c r="D23" s="292" t="s">
        <v>109</v>
      </c>
      <c r="E23" s="228">
        <f>S.05.01_1_EN!E23</f>
        <v>7</v>
      </c>
      <c r="F23" s="228">
        <f>S.05.01_1_EN!F23</f>
        <v>0</v>
      </c>
      <c r="G23" s="228">
        <f>S.05.01_1_EN!G23</f>
        <v>65092</v>
      </c>
      <c r="H23" s="228">
        <f>S.05.01_1_EN!H23</f>
        <v>6765</v>
      </c>
      <c r="I23" s="228">
        <f>S.05.01_1_EN!I23</f>
        <v>51326</v>
      </c>
      <c r="J23" s="228">
        <f>S.05.01_1_EN!J23</f>
        <v>15413</v>
      </c>
      <c r="K23" s="228">
        <f>S.05.01_1_EN!K23</f>
        <v>76201</v>
      </c>
      <c r="L23" s="228">
        <f>S.05.01_1_EN!L23</f>
        <v>110</v>
      </c>
      <c r="M23" s="111"/>
      <c r="N23" s="111"/>
    </row>
    <row r="24" spans="1:14" x14ac:dyDescent="0.2">
      <c r="A24" s="111"/>
      <c r="B24" s="111"/>
      <c r="C24" s="289" t="s">
        <v>491</v>
      </c>
      <c r="D24" s="211" t="s">
        <v>121</v>
      </c>
      <c r="E24" s="290">
        <f>S.05.01_1_EN!E24</f>
        <v>2276</v>
      </c>
      <c r="F24" s="290">
        <f>S.05.01_1_EN!F24</f>
        <v>18</v>
      </c>
      <c r="G24" s="290">
        <f>S.05.01_1_EN!G24</f>
        <v>44866</v>
      </c>
      <c r="H24" s="290">
        <f>S.05.01_1_EN!H24</f>
        <v>19664</v>
      </c>
      <c r="I24" s="290">
        <f>S.05.01_1_EN!I24</f>
        <v>143479</v>
      </c>
      <c r="J24" s="290">
        <f>S.05.01_1_EN!J24</f>
        <v>36548</v>
      </c>
      <c r="K24" s="290">
        <f>S.05.01_1_EN!K24</f>
        <v>41068</v>
      </c>
      <c r="L24" s="290">
        <f>S.05.01_1_EN!L24</f>
        <v>418</v>
      </c>
      <c r="M24" s="111"/>
      <c r="N24" s="111"/>
    </row>
    <row r="25" spans="1:14" x14ac:dyDescent="0.2">
      <c r="A25" s="111"/>
      <c r="B25" s="111"/>
      <c r="C25" s="200" t="s">
        <v>494</v>
      </c>
      <c r="D25" s="201"/>
      <c r="E25" s="272"/>
      <c r="F25" s="272"/>
      <c r="G25" s="272"/>
      <c r="H25" s="272"/>
      <c r="I25" s="272"/>
      <c r="J25" s="272"/>
      <c r="K25" s="272"/>
      <c r="L25" s="272"/>
      <c r="M25" s="111"/>
      <c r="N25" s="111"/>
    </row>
    <row r="26" spans="1:14" x14ac:dyDescent="0.2">
      <c r="A26" s="111"/>
      <c r="B26" s="111"/>
      <c r="C26" s="289" t="s">
        <v>715</v>
      </c>
      <c r="D26" s="211" t="s">
        <v>123</v>
      </c>
      <c r="E26" s="290">
        <f>S.05.01_1_EN!E26</f>
        <v>0</v>
      </c>
      <c r="F26" s="290">
        <f>S.05.01_1_EN!F26</f>
        <v>0</v>
      </c>
      <c r="G26" s="290">
        <f>S.05.01_1_EN!G26</f>
        <v>0</v>
      </c>
      <c r="H26" s="290">
        <f>S.05.01_1_EN!H26</f>
        <v>0</v>
      </c>
      <c r="I26" s="290">
        <f>S.05.01_1_EN!I26</f>
        <v>0</v>
      </c>
      <c r="J26" s="290">
        <f>S.05.01_1_EN!J26</f>
        <v>0</v>
      </c>
      <c r="K26" s="290">
        <f>S.05.01_1_EN!K26</f>
        <v>0</v>
      </c>
      <c r="L26" s="290">
        <f>S.05.01_1_EN!L26</f>
        <v>0</v>
      </c>
      <c r="M26" s="111"/>
      <c r="N26" s="111"/>
    </row>
    <row r="27" spans="1:14" x14ac:dyDescent="0.2">
      <c r="A27" s="111"/>
      <c r="B27" s="111"/>
      <c r="C27" s="189" t="s">
        <v>716</v>
      </c>
      <c r="D27" s="190" t="s">
        <v>125</v>
      </c>
      <c r="E27" s="154">
        <f>S.05.01_1_EN!E27</f>
        <v>0</v>
      </c>
      <c r="F27" s="154">
        <f>S.05.01_1_EN!F27</f>
        <v>0</v>
      </c>
      <c r="G27" s="154">
        <f>S.05.01_1_EN!G27</f>
        <v>0</v>
      </c>
      <c r="H27" s="154">
        <f>S.05.01_1_EN!H27</f>
        <v>0</v>
      </c>
      <c r="I27" s="154">
        <f>S.05.01_1_EN!I27</f>
        <v>0</v>
      </c>
      <c r="J27" s="154">
        <f>S.05.01_1_EN!J27</f>
        <v>0</v>
      </c>
      <c r="K27" s="154">
        <f>S.05.01_1_EN!K27</f>
        <v>0</v>
      </c>
      <c r="L27" s="154">
        <f>S.05.01_1_EN!L27</f>
        <v>0</v>
      </c>
      <c r="M27" s="111"/>
      <c r="N27" s="111"/>
    </row>
    <row r="28" spans="1:14" x14ac:dyDescent="0.2">
      <c r="A28" s="111"/>
      <c r="B28" s="111"/>
      <c r="C28" s="189" t="s">
        <v>717</v>
      </c>
      <c r="D28" s="190" t="s">
        <v>219</v>
      </c>
      <c r="E28" s="256"/>
      <c r="F28" s="256"/>
      <c r="G28" s="256"/>
      <c r="H28" s="256"/>
      <c r="I28" s="256"/>
      <c r="J28" s="256"/>
      <c r="K28" s="256"/>
      <c r="L28" s="256"/>
      <c r="M28" s="111"/>
      <c r="N28" s="111"/>
    </row>
    <row r="29" spans="1:14" x14ac:dyDescent="0.2">
      <c r="A29" s="111"/>
      <c r="B29" s="111"/>
      <c r="C29" s="291" t="s">
        <v>490</v>
      </c>
      <c r="D29" s="292" t="s">
        <v>220</v>
      </c>
      <c r="E29" s="228">
        <f>S.05.01_1_EN!E29</f>
        <v>0</v>
      </c>
      <c r="F29" s="228">
        <f>S.05.01_1_EN!F29</f>
        <v>0</v>
      </c>
      <c r="G29" s="228">
        <f>S.05.01_1_EN!G29</f>
        <v>0</v>
      </c>
      <c r="H29" s="228">
        <f>S.05.01_1_EN!H29</f>
        <v>0</v>
      </c>
      <c r="I29" s="228">
        <f>S.05.01_1_EN!I29</f>
        <v>0</v>
      </c>
      <c r="J29" s="228">
        <f>S.05.01_1_EN!J29</f>
        <v>0</v>
      </c>
      <c r="K29" s="228">
        <f>S.05.01_1_EN!K29</f>
        <v>0</v>
      </c>
      <c r="L29" s="228">
        <f>S.05.01_1_EN!L29</f>
        <v>0</v>
      </c>
      <c r="M29" s="111"/>
      <c r="N29" s="111"/>
    </row>
    <row r="30" spans="1:14" x14ac:dyDescent="0.2">
      <c r="A30" s="111"/>
      <c r="B30" s="111"/>
      <c r="C30" s="293" t="s">
        <v>242</v>
      </c>
      <c r="D30" s="294" t="s">
        <v>127</v>
      </c>
      <c r="E30" s="295">
        <f>S.05.01_1_EN!E30</f>
        <v>0</v>
      </c>
      <c r="F30" s="295">
        <f>S.05.01_1_EN!F30</f>
        <v>0</v>
      </c>
      <c r="G30" s="295">
        <f>S.05.01_1_EN!G30</f>
        <v>0</v>
      </c>
      <c r="H30" s="295">
        <f>S.05.01_1_EN!H30</f>
        <v>0</v>
      </c>
      <c r="I30" s="295">
        <f>S.05.01_1_EN!I30</f>
        <v>0</v>
      </c>
      <c r="J30" s="295">
        <f>S.05.01_1_EN!J30</f>
        <v>0</v>
      </c>
      <c r="K30" s="295">
        <f>S.05.01_1_EN!K30</f>
        <v>0</v>
      </c>
      <c r="L30" s="295">
        <f>S.05.01_1_EN!L30</f>
        <v>0</v>
      </c>
      <c r="M30" s="111"/>
      <c r="N30" s="111"/>
    </row>
    <row r="31" spans="1:14" x14ac:dyDescent="0.2">
      <c r="A31" s="111"/>
      <c r="B31" s="111"/>
      <c r="C31" s="200" t="s">
        <v>497</v>
      </c>
      <c r="D31" s="201" t="s">
        <v>134</v>
      </c>
      <c r="E31" s="171">
        <f>S.05.01_1_EN!E31</f>
        <v>1432</v>
      </c>
      <c r="F31" s="171">
        <f>S.05.01_1_EN!F31</f>
        <v>32</v>
      </c>
      <c r="G31" s="171">
        <f>S.05.01_1_EN!G31</f>
        <v>30526</v>
      </c>
      <c r="H31" s="171">
        <f>S.05.01_1_EN!H31</f>
        <v>13746</v>
      </c>
      <c r="I31" s="171">
        <f>S.05.01_1_EN!I31</f>
        <v>77068</v>
      </c>
      <c r="J31" s="171">
        <f>S.05.01_1_EN!J31</f>
        <v>16516</v>
      </c>
      <c r="K31" s="171">
        <f>S.05.01_1_EN!K31</f>
        <v>26016</v>
      </c>
      <c r="L31" s="171">
        <f>S.05.01_1_EN!L31</f>
        <v>485</v>
      </c>
      <c r="M31" s="111"/>
      <c r="N31" s="111"/>
    </row>
    <row r="32" spans="1:14" x14ac:dyDescent="0.2">
      <c r="A32" s="111"/>
      <c r="B32" s="111"/>
      <c r="C32" s="200" t="s">
        <v>495</v>
      </c>
      <c r="D32" s="201" t="s">
        <v>251</v>
      </c>
      <c r="E32" s="253"/>
      <c r="F32" s="253"/>
      <c r="G32" s="253"/>
      <c r="H32" s="253"/>
      <c r="I32" s="253"/>
      <c r="J32" s="253"/>
      <c r="K32" s="253"/>
      <c r="L32" s="253"/>
      <c r="M32" s="111"/>
      <c r="N32" s="111"/>
    </row>
    <row r="33" spans="1:14" ht="12" thickBot="1" x14ac:dyDescent="0.25">
      <c r="A33" s="111"/>
      <c r="B33" s="111"/>
      <c r="C33" s="117" t="s">
        <v>496</v>
      </c>
      <c r="D33" s="202" t="s">
        <v>253</v>
      </c>
      <c r="E33" s="254"/>
      <c r="F33" s="254"/>
      <c r="G33" s="254"/>
      <c r="H33" s="254"/>
      <c r="I33" s="254"/>
      <c r="J33" s="254"/>
      <c r="K33" s="254"/>
      <c r="L33" s="254"/>
      <c r="M33" s="111"/>
      <c r="N33" s="111"/>
    </row>
    <row r="34" spans="1:14" ht="19.5" customHeight="1" x14ac:dyDescent="0.2">
      <c r="A34" s="111"/>
      <c r="B34" s="111"/>
      <c r="C34" s="411" t="str">
        <f>S.05.01_1_EN!C34</f>
        <v>The table above presents lines of business applicable to SCOR.</v>
      </c>
      <c r="D34" s="411"/>
      <c r="E34" s="411"/>
      <c r="F34" s="411"/>
      <c r="G34" s="411"/>
      <c r="H34" s="411"/>
      <c r="I34" s="411"/>
      <c r="J34" s="411"/>
      <c r="K34" s="411"/>
      <c r="L34" s="411"/>
      <c r="M34" s="111"/>
      <c r="N34" s="111"/>
    </row>
    <row r="35" spans="1:14" x14ac:dyDescent="0.2">
      <c r="A35" s="111"/>
      <c r="B35" s="111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11"/>
      <c r="N35" s="111"/>
    </row>
    <row r="36" spans="1:14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11"/>
      <c r="N36" s="111"/>
    </row>
    <row r="37" spans="1:14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11"/>
      <c r="N37" s="111"/>
    </row>
    <row r="38" spans="1:14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11"/>
      <c r="N38" s="111"/>
    </row>
    <row r="39" spans="1:14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11"/>
      <c r="N39" s="111"/>
    </row>
    <row r="40" spans="1:14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11"/>
      <c r="N40" s="111"/>
    </row>
    <row r="41" spans="1:14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11"/>
      <c r="N41" s="111"/>
    </row>
    <row r="42" spans="1:14" x14ac:dyDescent="0.2">
      <c r="D42" s="130"/>
    </row>
  </sheetData>
  <customSheetViews>
    <customSheetView guid="{48D17912-7AA6-446B-8282-2706EDDFDC3E}" hiddenRows="1" hiddenColumns="1" state="hidden"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L4"/>
    <mergeCell ref="C34:L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0.79985961485641044"/>
  </sheetPr>
  <dimension ref="A1:AD68"/>
  <sheetViews>
    <sheetView showGridLines="0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58" style="132" customWidth="1"/>
    <col min="4" max="6" width="7.83203125" style="132" hidden="1" customWidth="1"/>
    <col min="7" max="11" width="18.5" style="132" customWidth="1"/>
    <col min="12" max="16384" width="9" style="3"/>
  </cols>
  <sheetData>
    <row r="1" spans="1:30" ht="18.75" customHeight="1" thickBot="1" x14ac:dyDescent="0.25">
      <c r="A1" s="114" t="s">
        <v>49</v>
      </c>
      <c r="C1" s="130"/>
      <c r="D1" s="130"/>
      <c r="E1" s="130"/>
      <c r="F1" s="130"/>
      <c r="G1" s="130"/>
      <c r="H1" s="130"/>
      <c r="I1" s="130"/>
      <c r="J1" s="130"/>
      <c r="K1" s="130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</row>
    <row r="2" spans="1:30" x14ac:dyDescent="0.2">
      <c r="A2" s="111"/>
      <c r="B2" s="111"/>
      <c r="C2" s="405" t="s">
        <v>783</v>
      </c>
      <c r="D2" s="130"/>
      <c r="E2" s="130"/>
      <c r="F2" s="130"/>
      <c r="G2" s="130"/>
      <c r="H2" s="130"/>
      <c r="I2" s="130"/>
      <c r="J2" s="130"/>
      <c r="K2" s="130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</row>
    <row r="3" spans="1:30" x14ac:dyDescent="0.2">
      <c r="A3" s="111"/>
      <c r="B3" s="111"/>
      <c r="C3" s="130"/>
      <c r="D3" s="130"/>
      <c r="E3" s="130"/>
      <c r="F3" s="130"/>
      <c r="G3" s="130"/>
      <c r="H3" s="130"/>
      <c r="I3" s="130"/>
      <c r="J3" s="130"/>
      <c r="K3" s="13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</row>
    <row r="4" spans="1:30" ht="15" customHeight="1" x14ac:dyDescent="0.2">
      <c r="A4" s="111"/>
      <c r="B4" s="111"/>
      <c r="C4" s="115"/>
      <c r="D4" s="116"/>
      <c r="E4" s="116"/>
      <c r="F4" s="116"/>
      <c r="G4" s="409" t="s">
        <v>704</v>
      </c>
      <c r="H4" s="409"/>
      <c r="I4" s="409"/>
      <c r="J4" s="409"/>
      <c r="K4" s="118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</row>
    <row r="5" spans="1:30" ht="34.5" customHeight="1" thickBot="1" x14ac:dyDescent="0.25">
      <c r="A5" s="111"/>
      <c r="B5" s="111"/>
      <c r="C5" s="112" t="s">
        <v>782</v>
      </c>
      <c r="D5" s="112"/>
      <c r="E5" s="282"/>
      <c r="F5" s="282"/>
      <c r="G5" s="247" t="s">
        <v>254</v>
      </c>
      <c r="H5" s="247" t="s">
        <v>255</v>
      </c>
      <c r="I5" s="247" t="s">
        <v>256</v>
      </c>
      <c r="J5" s="247" t="s">
        <v>257</v>
      </c>
      <c r="K5" s="248" t="s">
        <v>258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30" hidden="1" x14ac:dyDescent="0.2">
      <c r="A6" s="111"/>
      <c r="B6" s="111"/>
      <c r="C6" s="208"/>
      <c r="D6" s="270"/>
      <c r="E6" s="185" t="s">
        <v>237</v>
      </c>
      <c r="F6" s="185" t="s">
        <v>238</v>
      </c>
      <c r="G6" s="283" t="s">
        <v>259</v>
      </c>
      <c r="H6" s="283" t="s">
        <v>260</v>
      </c>
      <c r="I6" s="283" t="s">
        <v>261</v>
      </c>
      <c r="J6" s="283" t="s">
        <v>262</v>
      </c>
      <c r="K6" s="284" t="s">
        <v>263</v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</row>
    <row r="7" spans="1:30" x14ac:dyDescent="0.2">
      <c r="A7" s="111"/>
      <c r="B7" s="111"/>
      <c r="C7" s="200" t="s">
        <v>234</v>
      </c>
      <c r="D7" s="201"/>
      <c r="E7" s="249"/>
      <c r="F7" s="249"/>
      <c r="G7" s="285"/>
      <c r="H7" s="285"/>
      <c r="I7" s="285"/>
      <c r="J7" s="285"/>
      <c r="K7" s="286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</row>
    <row r="8" spans="1:30" x14ac:dyDescent="0.2">
      <c r="A8" s="111"/>
      <c r="B8" s="111"/>
      <c r="C8" s="186" t="s">
        <v>703</v>
      </c>
      <c r="D8" s="211" t="s">
        <v>68</v>
      </c>
      <c r="E8" s="188">
        <v>0</v>
      </c>
      <c r="F8" s="188">
        <v>0</v>
      </c>
      <c r="G8" s="296"/>
      <c r="H8" s="296"/>
      <c r="I8" s="296"/>
      <c r="J8" s="296"/>
      <c r="K8" s="297">
        <v>0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</row>
    <row r="9" spans="1:30" x14ac:dyDescent="0.2">
      <c r="A9" s="111"/>
      <c r="B9" s="111"/>
      <c r="C9" s="189" t="s">
        <v>239</v>
      </c>
      <c r="D9" s="190" t="s">
        <v>70</v>
      </c>
      <c r="E9" s="154">
        <v>136284</v>
      </c>
      <c r="F9" s="154">
        <v>288</v>
      </c>
      <c r="G9" s="265"/>
      <c r="H9" s="265"/>
      <c r="I9" s="265"/>
      <c r="J9" s="265"/>
      <c r="K9" s="153">
        <v>934442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</row>
    <row r="10" spans="1:30" x14ac:dyDescent="0.2">
      <c r="A10" s="111"/>
      <c r="B10" s="111"/>
      <c r="C10" s="189" t="s">
        <v>240</v>
      </c>
      <c r="D10" s="190" t="s">
        <v>72</v>
      </c>
      <c r="E10" s="256"/>
      <c r="F10" s="256"/>
      <c r="G10" s="154">
        <v>1090</v>
      </c>
      <c r="H10" s="154">
        <v>63207</v>
      </c>
      <c r="I10" s="154">
        <v>20766</v>
      </c>
      <c r="J10" s="154">
        <v>210670</v>
      </c>
      <c r="K10" s="153">
        <v>295733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</row>
    <row r="11" spans="1:30" x14ac:dyDescent="0.2">
      <c r="A11" s="111"/>
      <c r="B11" s="111"/>
      <c r="C11" s="291" t="s">
        <v>241</v>
      </c>
      <c r="D11" s="292" t="s">
        <v>73</v>
      </c>
      <c r="E11" s="228">
        <v>79145</v>
      </c>
      <c r="F11" s="228">
        <v>75</v>
      </c>
      <c r="G11" s="228">
        <v>0</v>
      </c>
      <c r="H11" s="228">
        <v>1550</v>
      </c>
      <c r="I11" s="228">
        <v>418</v>
      </c>
      <c r="J11" s="228">
        <v>30071</v>
      </c>
      <c r="K11" s="240">
        <v>470684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</row>
    <row r="12" spans="1:30" x14ac:dyDescent="0.2">
      <c r="A12" s="111"/>
      <c r="B12" s="111"/>
      <c r="C12" s="289" t="s">
        <v>242</v>
      </c>
      <c r="D12" s="211" t="s">
        <v>84</v>
      </c>
      <c r="E12" s="290">
        <v>57140</v>
      </c>
      <c r="F12" s="290">
        <v>212</v>
      </c>
      <c r="G12" s="290">
        <v>1090</v>
      </c>
      <c r="H12" s="290">
        <v>61657</v>
      </c>
      <c r="I12" s="290">
        <v>20348</v>
      </c>
      <c r="J12" s="290">
        <v>180599</v>
      </c>
      <c r="K12" s="297">
        <v>759491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</row>
    <row r="13" spans="1:30" x14ac:dyDescent="0.2">
      <c r="A13" s="111"/>
      <c r="B13" s="111"/>
      <c r="C13" s="200" t="s">
        <v>243</v>
      </c>
      <c r="D13" s="201"/>
      <c r="E13" s="272"/>
      <c r="F13" s="272"/>
      <c r="G13" s="272"/>
      <c r="H13" s="272"/>
      <c r="I13" s="272"/>
      <c r="J13" s="272"/>
      <c r="K13" s="214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</row>
    <row r="14" spans="1:30" x14ac:dyDescent="0.2">
      <c r="A14" s="111"/>
      <c r="B14" s="111"/>
      <c r="C14" s="289" t="s">
        <v>703</v>
      </c>
      <c r="D14" s="192" t="s">
        <v>86</v>
      </c>
      <c r="E14" s="193">
        <v>0</v>
      </c>
      <c r="F14" s="193">
        <v>0</v>
      </c>
      <c r="G14" s="296"/>
      <c r="H14" s="296"/>
      <c r="I14" s="296"/>
      <c r="J14" s="296"/>
      <c r="K14" s="203">
        <v>0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</row>
    <row r="15" spans="1:30" x14ac:dyDescent="0.2">
      <c r="A15" s="111"/>
      <c r="B15" s="111"/>
      <c r="C15" s="189" t="s">
        <v>239</v>
      </c>
      <c r="D15" s="190" t="s">
        <v>88</v>
      </c>
      <c r="E15" s="154">
        <v>133169</v>
      </c>
      <c r="F15" s="154">
        <v>800</v>
      </c>
      <c r="G15" s="265"/>
      <c r="H15" s="265"/>
      <c r="I15" s="265"/>
      <c r="J15" s="265"/>
      <c r="K15" s="153">
        <v>845710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</row>
    <row r="16" spans="1:30" x14ac:dyDescent="0.2">
      <c r="A16" s="111"/>
      <c r="B16" s="111"/>
      <c r="C16" s="189" t="s">
        <v>240</v>
      </c>
      <c r="D16" s="190" t="s">
        <v>90</v>
      </c>
      <c r="E16" s="256"/>
      <c r="F16" s="256"/>
      <c r="G16" s="154">
        <v>1090</v>
      </c>
      <c r="H16" s="154">
        <v>63063</v>
      </c>
      <c r="I16" s="154">
        <v>24661</v>
      </c>
      <c r="J16" s="154">
        <v>201861</v>
      </c>
      <c r="K16" s="153">
        <v>290675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</row>
    <row r="17" spans="1:30" x14ac:dyDescent="0.2">
      <c r="A17" s="111"/>
      <c r="B17" s="111"/>
      <c r="C17" s="291" t="s">
        <v>241</v>
      </c>
      <c r="D17" s="292" t="s">
        <v>92</v>
      </c>
      <c r="E17" s="228">
        <v>70895</v>
      </c>
      <c r="F17" s="228">
        <v>59</v>
      </c>
      <c r="G17" s="228">
        <v>0</v>
      </c>
      <c r="H17" s="228">
        <v>813</v>
      </c>
      <c r="I17" s="228">
        <v>442</v>
      </c>
      <c r="J17" s="228">
        <v>15112</v>
      </c>
      <c r="K17" s="240">
        <v>402548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</row>
    <row r="18" spans="1:30" x14ac:dyDescent="0.2">
      <c r="A18" s="111"/>
      <c r="B18" s="111"/>
      <c r="C18" s="289" t="s">
        <v>242</v>
      </c>
      <c r="D18" s="211" t="s">
        <v>101</v>
      </c>
      <c r="E18" s="290">
        <v>62274</v>
      </c>
      <c r="F18" s="290">
        <v>740</v>
      </c>
      <c r="G18" s="290">
        <v>1090</v>
      </c>
      <c r="H18" s="290">
        <v>62250</v>
      </c>
      <c r="I18" s="290">
        <v>24219</v>
      </c>
      <c r="J18" s="290">
        <v>186749</v>
      </c>
      <c r="K18" s="297">
        <v>733837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</row>
    <row r="19" spans="1:30" x14ac:dyDescent="0.2">
      <c r="A19" s="111"/>
      <c r="B19" s="111"/>
      <c r="C19" s="200" t="s">
        <v>244</v>
      </c>
      <c r="D19" s="201"/>
      <c r="E19" s="272"/>
      <c r="F19" s="272"/>
      <c r="G19" s="272"/>
      <c r="H19" s="272"/>
      <c r="I19" s="272"/>
      <c r="J19" s="272"/>
      <c r="K19" s="214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</row>
    <row r="20" spans="1:30" x14ac:dyDescent="0.2">
      <c r="A20" s="111"/>
      <c r="B20" s="111"/>
      <c r="C20" s="289" t="s">
        <v>703</v>
      </c>
      <c r="D20" s="211" t="s">
        <v>103</v>
      </c>
      <c r="E20" s="290">
        <v>0</v>
      </c>
      <c r="F20" s="290">
        <v>0</v>
      </c>
      <c r="G20" s="296"/>
      <c r="H20" s="296"/>
      <c r="I20" s="296"/>
      <c r="J20" s="296"/>
      <c r="K20" s="297">
        <v>0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</row>
    <row r="21" spans="1:30" x14ac:dyDescent="0.2">
      <c r="A21" s="111"/>
      <c r="B21" s="111"/>
      <c r="C21" s="189" t="s">
        <v>239</v>
      </c>
      <c r="D21" s="190" t="s">
        <v>105</v>
      </c>
      <c r="E21" s="154">
        <v>117269</v>
      </c>
      <c r="F21" s="154">
        <v>528</v>
      </c>
      <c r="G21" s="265"/>
      <c r="H21" s="265"/>
      <c r="I21" s="265"/>
      <c r="J21" s="265"/>
      <c r="K21" s="153">
        <v>503251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</row>
    <row r="22" spans="1:30" x14ac:dyDescent="0.2">
      <c r="A22" s="111"/>
      <c r="B22" s="111"/>
      <c r="C22" s="189" t="s">
        <v>240</v>
      </c>
      <c r="D22" s="190" t="s">
        <v>107</v>
      </c>
      <c r="E22" s="256"/>
      <c r="F22" s="256"/>
      <c r="G22" s="154">
        <v>-300</v>
      </c>
      <c r="H22" s="154">
        <v>44355</v>
      </c>
      <c r="I22" s="154">
        <v>10757</v>
      </c>
      <c r="J22" s="154">
        <v>90339</v>
      </c>
      <c r="K22" s="153">
        <v>145151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30" x14ac:dyDescent="0.2">
      <c r="A23" s="111"/>
      <c r="B23" s="111"/>
      <c r="C23" s="291" t="s">
        <v>241</v>
      </c>
      <c r="D23" s="292" t="s">
        <v>109</v>
      </c>
      <c r="E23" s="228">
        <v>76200</v>
      </c>
      <c r="F23" s="228">
        <v>109</v>
      </c>
      <c r="G23" s="228">
        <v>0</v>
      </c>
      <c r="H23" s="228">
        <v>667</v>
      </c>
      <c r="I23" s="228">
        <v>259</v>
      </c>
      <c r="J23" s="228">
        <v>14632</v>
      </c>
      <c r="K23" s="240">
        <v>230472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1:30" x14ac:dyDescent="0.2">
      <c r="A24" s="111"/>
      <c r="B24" s="111"/>
      <c r="C24" s="289" t="s">
        <v>242</v>
      </c>
      <c r="D24" s="211" t="s">
        <v>121</v>
      </c>
      <c r="E24" s="290">
        <v>41068</v>
      </c>
      <c r="F24" s="290">
        <v>418</v>
      </c>
      <c r="G24" s="290">
        <v>-300</v>
      </c>
      <c r="H24" s="290">
        <v>43688</v>
      </c>
      <c r="I24" s="290">
        <v>10498</v>
      </c>
      <c r="J24" s="290">
        <v>75707</v>
      </c>
      <c r="K24" s="297">
        <v>417930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</row>
    <row r="25" spans="1:30" x14ac:dyDescent="0.2">
      <c r="A25" s="111"/>
      <c r="B25" s="111"/>
      <c r="C25" s="200" t="s">
        <v>245</v>
      </c>
      <c r="D25" s="201"/>
      <c r="E25" s="272"/>
      <c r="F25" s="272"/>
      <c r="G25" s="272"/>
      <c r="H25" s="272"/>
      <c r="I25" s="272"/>
      <c r="J25" s="272"/>
      <c r="K25" s="214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</row>
    <row r="26" spans="1:30" x14ac:dyDescent="0.2">
      <c r="A26" s="111"/>
      <c r="B26" s="111"/>
      <c r="C26" s="289" t="s">
        <v>703</v>
      </c>
      <c r="D26" s="211" t="s">
        <v>123</v>
      </c>
      <c r="E26" s="290">
        <v>0</v>
      </c>
      <c r="F26" s="290">
        <v>0</v>
      </c>
      <c r="G26" s="296"/>
      <c r="H26" s="296"/>
      <c r="I26" s="296"/>
      <c r="J26" s="296"/>
      <c r="K26" s="297">
        <v>0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1:30" x14ac:dyDescent="0.2">
      <c r="A27" s="111"/>
      <c r="B27" s="111"/>
      <c r="C27" s="189" t="s">
        <v>246</v>
      </c>
      <c r="D27" s="190" t="s">
        <v>125</v>
      </c>
      <c r="E27" s="154">
        <v>0</v>
      </c>
      <c r="F27" s="154">
        <v>0</v>
      </c>
      <c r="G27" s="265"/>
      <c r="H27" s="265"/>
      <c r="I27" s="265"/>
      <c r="J27" s="265"/>
      <c r="K27" s="153">
        <v>0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</row>
    <row r="28" spans="1:30" x14ac:dyDescent="0.2">
      <c r="A28" s="111"/>
      <c r="B28" s="111"/>
      <c r="C28" s="189" t="s">
        <v>247</v>
      </c>
      <c r="D28" s="190" t="s">
        <v>219</v>
      </c>
      <c r="E28" s="256"/>
      <c r="F28" s="256"/>
      <c r="G28" s="154">
        <v>0</v>
      </c>
      <c r="H28" s="154">
        <v>0</v>
      </c>
      <c r="I28" s="154">
        <v>0</v>
      </c>
      <c r="J28" s="154">
        <v>0</v>
      </c>
      <c r="K28" s="153">
        <v>0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</row>
    <row r="29" spans="1:30" x14ac:dyDescent="0.2">
      <c r="A29" s="111"/>
      <c r="B29" s="111"/>
      <c r="C29" s="291" t="s">
        <v>248</v>
      </c>
      <c r="D29" s="292" t="s">
        <v>220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  <c r="J29" s="228">
        <v>0</v>
      </c>
      <c r="K29" s="240">
        <v>0</v>
      </c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</row>
    <row r="30" spans="1:30" x14ac:dyDescent="0.2">
      <c r="A30" s="111"/>
      <c r="B30" s="111"/>
      <c r="C30" s="289" t="s">
        <v>242</v>
      </c>
      <c r="D30" s="211" t="s">
        <v>127</v>
      </c>
      <c r="E30" s="295">
        <v>0</v>
      </c>
      <c r="F30" s="295">
        <v>0</v>
      </c>
      <c r="G30" s="290">
        <v>0</v>
      </c>
      <c r="H30" s="290">
        <v>0</v>
      </c>
      <c r="I30" s="290">
        <v>0</v>
      </c>
      <c r="J30" s="290">
        <v>0</v>
      </c>
      <c r="K30" s="297">
        <v>0</v>
      </c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</row>
    <row r="31" spans="1:30" x14ac:dyDescent="0.2">
      <c r="A31" s="111"/>
      <c r="B31" s="111"/>
      <c r="C31" s="200" t="s">
        <v>249</v>
      </c>
      <c r="D31" s="201" t="s">
        <v>134</v>
      </c>
      <c r="E31" s="171">
        <v>26016</v>
      </c>
      <c r="F31" s="171">
        <v>485</v>
      </c>
      <c r="G31" s="171">
        <v>125</v>
      </c>
      <c r="H31" s="171">
        <v>8173</v>
      </c>
      <c r="I31" s="171">
        <v>6130</v>
      </c>
      <c r="J31" s="171">
        <v>42057</v>
      </c>
      <c r="K31" s="169">
        <v>222306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</row>
    <row r="32" spans="1:30" x14ac:dyDescent="0.2">
      <c r="A32" s="111"/>
      <c r="B32" s="111"/>
      <c r="C32" s="200" t="s">
        <v>250</v>
      </c>
      <c r="D32" s="201" t="s">
        <v>251</v>
      </c>
      <c r="E32" s="253"/>
      <c r="F32" s="253"/>
      <c r="G32" s="253"/>
      <c r="H32" s="253"/>
      <c r="I32" s="253"/>
      <c r="J32" s="253"/>
      <c r="K32" s="169">
        <v>38460</v>
      </c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</row>
    <row r="33" spans="1:30" ht="12" thickBot="1" x14ac:dyDescent="0.25">
      <c r="A33" s="111"/>
      <c r="B33" s="111"/>
      <c r="C33" s="117" t="s">
        <v>252</v>
      </c>
      <c r="D33" s="202" t="s">
        <v>253</v>
      </c>
      <c r="E33" s="254"/>
      <c r="F33" s="254"/>
      <c r="G33" s="254"/>
      <c r="H33" s="254"/>
      <c r="I33" s="254"/>
      <c r="J33" s="254"/>
      <c r="K33" s="205">
        <v>260766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</row>
    <row r="34" spans="1:30" x14ac:dyDescent="0.2">
      <c r="A34" s="111"/>
      <c r="B34" s="111"/>
      <c r="C34" s="412"/>
      <c r="D34" s="412"/>
      <c r="E34" s="412"/>
      <c r="F34" s="412"/>
      <c r="G34" s="412"/>
      <c r="H34" s="412"/>
      <c r="I34" s="412"/>
      <c r="J34" s="412"/>
      <c r="K34" s="412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</row>
    <row r="35" spans="1:30" x14ac:dyDescent="0.2">
      <c r="A35" s="111"/>
      <c r="B35" s="111"/>
      <c r="C35" s="130"/>
      <c r="D35" s="130"/>
      <c r="E35" s="130"/>
      <c r="F35" s="130"/>
      <c r="G35" s="130"/>
      <c r="H35" s="130"/>
      <c r="I35" s="130"/>
      <c r="J35" s="130"/>
      <c r="K35" s="130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</row>
    <row r="36" spans="1:30" x14ac:dyDescent="0.2">
      <c r="A36" s="111"/>
      <c r="B36" s="111"/>
      <c r="C36" s="130"/>
      <c r="D36" s="130"/>
      <c r="E36" s="130"/>
      <c r="F36" s="130"/>
      <c r="G36" s="130"/>
      <c r="H36" s="130"/>
      <c r="I36" s="130"/>
      <c r="J36" s="130"/>
      <c r="K36" s="130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</row>
    <row r="37" spans="1:30" x14ac:dyDescent="0.2">
      <c r="A37" s="111"/>
      <c r="B37" s="111"/>
      <c r="C37" s="130"/>
      <c r="D37" s="130"/>
      <c r="E37" s="130"/>
      <c r="F37" s="130"/>
      <c r="G37" s="130"/>
      <c r="H37" s="130"/>
      <c r="I37" s="130"/>
      <c r="J37" s="130"/>
      <c r="K37" s="130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</row>
    <row r="38" spans="1:30" x14ac:dyDescent="0.2">
      <c r="A38" s="111"/>
      <c r="B38" s="111"/>
      <c r="C38" s="130"/>
      <c r="D38" s="130"/>
      <c r="E38" s="130"/>
      <c r="F38" s="130"/>
      <c r="G38" s="130"/>
      <c r="H38" s="130"/>
      <c r="I38" s="130"/>
      <c r="J38" s="130"/>
      <c r="K38" s="130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</row>
    <row r="39" spans="1:30" x14ac:dyDescent="0.2">
      <c r="A39" s="111"/>
      <c r="B39" s="111"/>
      <c r="C39" s="130"/>
      <c r="D39" s="130"/>
      <c r="E39" s="130"/>
      <c r="F39" s="130"/>
      <c r="G39" s="130"/>
      <c r="H39" s="130"/>
      <c r="I39" s="130"/>
      <c r="J39" s="130"/>
      <c r="K39" s="130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</row>
    <row r="40" spans="1:30" x14ac:dyDescent="0.2">
      <c r="A40" s="111"/>
      <c r="B40" s="111"/>
      <c r="C40" s="130"/>
      <c r="D40" s="130"/>
      <c r="E40" s="130"/>
      <c r="F40" s="130"/>
      <c r="G40" s="130"/>
      <c r="H40" s="130"/>
      <c r="I40" s="130"/>
      <c r="J40" s="130"/>
      <c r="K40" s="130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</row>
    <row r="41" spans="1:30" x14ac:dyDescent="0.2">
      <c r="A41" s="111"/>
      <c r="B41" s="111"/>
      <c r="C41" s="130"/>
      <c r="D41" s="130"/>
      <c r="E41" s="130"/>
      <c r="F41" s="130"/>
      <c r="G41" s="130"/>
      <c r="H41" s="130"/>
      <c r="I41" s="130"/>
      <c r="J41" s="130"/>
      <c r="K41" s="130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</row>
    <row r="42" spans="1:30" x14ac:dyDescent="0.2">
      <c r="A42" s="111"/>
      <c r="B42" s="111"/>
      <c r="C42" s="130"/>
      <c r="D42" s="130"/>
      <c r="E42" s="130"/>
      <c r="F42" s="130"/>
      <c r="G42" s="130"/>
      <c r="H42" s="130"/>
      <c r="I42" s="130"/>
      <c r="J42" s="130"/>
      <c r="K42" s="130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</row>
    <row r="43" spans="1:30" x14ac:dyDescent="0.2">
      <c r="A43" s="111"/>
      <c r="B43" s="111"/>
      <c r="C43" s="130"/>
      <c r="D43" s="130"/>
      <c r="E43" s="130"/>
      <c r="F43" s="130"/>
      <c r="G43" s="130"/>
      <c r="H43" s="130"/>
      <c r="I43" s="130"/>
      <c r="J43" s="130"/>
      <c r="K43" s="130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</row>
    <row r="44" spans="1:30" x14ac:dyDescent="0.2">
      <c r="A44" s="111"/>
      <c r="B44" s="111"/>
      <c r="C44" s="130"/>
      <c r="D44" s="130"/>
      <c r="E44" s="130"/>
      <c r="F44" s="130"/>
      <c r="G44" s="130"/>
      <c r="H44" s="130"/>
      <c r="I44" s="130"/>
      <c r="J44" s="130"/>
      <c r="K44" s="130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</row>
    <row r="45" spans="1:30" x14ac:dyDescent="0.2">
      <c r="A45" s="111"/>
      <c r="B45" s="111"/>
      <c r="C45" s="130"/>
      <c r="D45" s="130"/>
      <c r="E45" s="130"/>
      <c r="F45" s="130"/>
      <c r="G45" s="130"/>
      <c r="H45" s="130"/>
      <c r="I45" s="130"/>
      <c r="J45" s="130"/>
      <c r="K45" s="13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</row>
    <row r="46" spans="1:30" x14ac:dyDescent="0.2">
      <c r="A46" s="111"/>
      <c r="B46" s="111"/>
      <c r="C46" s="130"/>
      <c r="D46" s="130"/>
      <c r="E46" s="130"/>
      <c r="F46" s="130"/>
      <c r="G46" s="130"/>
      <c r="H46" s="130"/>
      <c r="I46" s="130"/>
      <c r="J46" s="130"/>
      <c r="K46" s="13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</row>
    <row r="47" spans="1:30" x14ac:dyDescent="0.2">
      <c r="A47" s="111"/>
      <c r="B47" s="111"/>
      <c r="C47" s="130"/>
      <c r="D47" s="130"/>
      <c r="E47" s="130"/>
      <c r="F47" s="130"/>
      <c r="G47" s="130"/>
      <c r="H47" s="130"/>
      <c r="I47" s="130"/>
      <c r="J47" s="130"/>
      <c r="K47" s="13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</row>
    <row r="48" spans="1:30" x14ac:dyDescent="0.2">
      <c r="A48" s="111"/>
      <c r="B48" s="111"/>
      <c r="C48" s="130"/>
      <c r="D48" s="130"/>
      <c r="E48" s="130"/>
      <c r="F48" s="130"/>
      <c r="G48" s="130"/>
      <c r="H48" s="130"/>
      <c r="I48" s="130"/>
      <c r="J48" s="130"/>
      <c r="K48" s="130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</row>
    <row r="49" spans="1:30" x14ac:dyDescent="0.2">
      <c r="A49" s="111"/>
      <c r="B49" s="111"/>
      <c r="C49" s="130"/>
      <c r="D49" s="130"/>
      <c r="E49" s="130"/>
      <c r="F49" s="130"/>
      <c r="G49" s="130"/>
      <c r="H49" s="130"/>
      <c r="I49" s="130"/>
      <c r="J49" s="130"/>
      <c r="K49" s="130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</row>
    <row r="50" spans="1:30" x14ac:dyDescent="0.2">
      <c r="A50" s="111"/>
      <c r="B50" s="111"/>
      <c r="C50" s="130"/>
      <c r="D50" s="130"/>
      <c r="E50" s="130"/>
      <c r="F50" s="130"/>
      <c r="G50" s="130"/>
      <c r="H50" s="130"/>
      <c r="I50" s="130"/>
      <c r="J50" s="130"/>
      <c r="K50" s="130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</row>
    <row r="51" spans="1:30" x14ac:dyDescent="0.2">
      <c r="A51" s="111"/>
      <c r="B51" s="111"/>
      <c r="C51" s="130"/>
      <c r="D51" s="130"/>
      <c r="E51" s="130"/>
      <c r="F51" s="130"/>
      <c r="G51" s="130"/>
      <c r="H51" s="130"/>
      <c r="I51" s="130"/>
      <c r="J51" s="130"/>
      <c r="K51" s="130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</row>
    <row r="52" spans="1:30" x14ac:dyDescent="0.2">
      <c r="A52" s="111"/>
      <c r="B52" s="111"/>
      <c r="C52" s="130"/>
      <c r="D52" s="130"/>
      <c r="E52" s="130"/>
      <c r="F52" s="130"/>
      <c r="G52" s="130"/>
      <c r="H52" s="130"/>
      <c r="I52" s="130"/>
      <c r="J52" s="130"/>
      <c r="K52" s="130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</row>
    <row r="53" spans="1:30" x14ac:dyDescent="0.2">
      <c r="A53" s="111"/>
      <c r="B53" s="111"/>
      <c r="C53" s="130"/>
      <c r="D53" s="130"/>
      <c r="E53" s="130"/>
      <c r="F53" s="130"/>
      <c r="G53" s="130"/>
      <c r="H53" s="130"/>
      <c r="I53" s="130"/>
      <c r="J53" s="130"/>
      <c r="K53" s="130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</row>
    <row r="54" spans="1:30" x14ac:dyDescent="0.2">
      <c r="A54" s="111"/>
      <c r="B54" s="111"/>
      <c r="C54" s="130"/>
      <c r="D54" s="130"/>
      <c r="E54" s="130"/>
      <c r="F54" s="130"/>
      <c r="G54" s="130"/>
      <c r="H54" s="130"/>
      <c r="I54" s="130"/>
      <c r="J54" s="130"/>
      <c r="K54" s="130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</row>
    <row r="55" spans="1:30" x14ac:dyDescent="0.2">
      <c r="A55" s="111"/>
      <c r="B55" s="111"/>
      <c r="C55" s="130"/>
      <c r="D55" s="130"/>
      <c r="E55" s="130"/>
      <c r="F55" s="130"/>
      <c r="G55" s="130"/>
      <c r="H55" s="130"/>
      <c r="I55" s="130"/>
      <c r="J55" s="130"/>
      <c r="K55" s="130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</row>
    <row r="56" spans="1:30" x14ac:dyDescent="0.2">
      <c r="A56" s="111"/>
      <c r="B56" s="111"/>
      <c r="C56" s="130"/>
      <c r="D56" s="130"/>
      <c r="E56" s="130"/>
      <c r="F56" s="130"/>
      <c r="G56" s="130"/>
      <c r="H56" s="130"/>
      <c r="I56" s="130"/>
      <c r="J56" s="130"/>
      <c r="K56" s="130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</row>
    <row r="57" spans="1:30" x14ac:dyDescent="0.2">
      <c r="A57" s="111"/>
      <c r="B57" s="111"/>
      <c r="C57" s="130"/>
      <c r="D57" s="130"/>
      <c r="E57" s="130"/>
      <c r="F57" s="130"/>
      <c r="G57" s="130"/>
      <c r="H57" s="130"/>
      <c r="I57" s="130"/>
      <c r="J57" s="130"/>
      <c r="K57" s="130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</row>
    <row r="58" spans="1:30" x14ac:dyDescent="0.2">
      <c r="A58" s="111"/>
      <c r="B58" s="111"/>
      <c r="C58" s="130"/>
      <c r="D58" s="130"/>
      <c r="E58" s="130"/>
      <c r="F58" s="130"/>
      <c r="G58" s="130"/>
      <c r="H58" s="130"/>
      <c r="I58" s="130"/>
      <c r="J58" s="130"/>
      <c r="K58" s="13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</row>
    <row r="59" spans="1:30" x14ac:dyDescent="0.2">
      <c r="A59" s="111"/>
      <c r="B59" s="111"/>
      <c r="C59" s="130"/>
      <c r="D59" s="130"/>
      <c r="E59" s="130"/>
      <c r="F59" s="130"/>
      <c r="G59" s="130"/>
      <c r="H59" s="130"/>
      <c r="I59" s="130"/>
      <c r="J59" s="130"/>
      <c r="K59" s="130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</row>
    <row r="60" spans="1:30" x14ac:dyDescent="0.2">
      <c r="A60" s="111"/>
      <c r="B60" s="111"/>
      <c r="C60" s="130"/>
      <c r="D60" s="130"/>
      <c r="E60" s="130"/>
      <c r="F60" s="130"/>
      <c r="G60" s="130"/>
      <c r="H60" s="130"/>
      <c r="I60" s="130"/>
      <c r="J60" s="130"/>
      <c r="K60" s="130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</row>
    <row r="61" spans="1:30" x14ac:dyDescent="0.2">
      <c r="A61" s="111"/>
      <c r="B61" s="111"/>
      <c r="C61" s="130"/>
      <c r="D61" s="130"/>
      <c r="E61" s="130"/>
      <c r="F61" s="130"/>
      <c r="G61" s="130"/>
      <c r="H61" s="130"/>
      <c r="I61" s="130"/>
      <c r="J61" s="130"/>
      <c r="K61" s="13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</row>
    <row r="62" spans="1:30" x14ac:dyDescent="0.2">
      <c r="A62" s="111"/>
      <c r="B62" s="111"/>
      <c r="C62" s="130"/>
      <c r="D62" s="130"/>
      <c r="E62" s="130"/>
      <c r="F62" s="130"/>
      <c r="G62" s="130"/>
      <c r="H62" s="130"/>
      <c r="I62" s="130"/>
      <c r="J62" s="130"/>
      <c r="K62" s="130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</row>
    <row r="63" spans="1:30" x14ac:dyDescent="0.2">
      <c r="A63" s="111"/>
      <c r="B63" s="111"/>
      <c r="C63" s="130"/>
      <c r="D63" s="130"/>
      <c r="E63" s="130"/>
      <c r="F63" s="130"/>
      <c r="G63" s="130"/>
      <c r="H63" s="130"/>
      <c r="I63" s="130"/>
      <c r="J63" s="130"/>
      <c r="K63" s="130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</row>
    <row r="64" spans="1:30" x14ac:dyDescent="0.2">
      <c r="A64" s="111"/>
      <c r="B64" s="111"/>
      <c r="C64" s="130"/>
      <c r="D64" s="130"/>
      <c r="E64" s="130"/>
      <c r="F64" s="130"/>
      <c r="G64" s="130"/>
      <c r="H64" s="130"/>
      <c r="I64" s="130"/>
      <c r="J64" s="130"/>
      <c r="K64" s="130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</row>
    <row r="65" spans="1:30" x14ac:dyDescent="0.2">
      <c r="A65" s="111"/>
      <c r="B65" s="111"/>
      <c r="C65" s="130"/>
      <c r="D65" s="130"/>
      <c r="E65" s="130"/>
      <c r="F65" s="130"/>
      <c r="G65" s="130"/>
      <c r="H65" s="130"/>
      <c r="I65" s="130"/>
      <c r="J65" s="130"/>
      <c r="K65" s="130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1:30" x14ac:dyDescent="0.2">
      <c r="A66" s="111"/>
      <c r="B66" s="111"/>
      <c r="C66" s="130"/>
      <c r="D66" s="130"/>
      <c r="E66" s="130"/>
      <c r="F66" s="130"/>
      <c r="G66" s="130"/>
      <c r="H66" s="130"/>
      <c r="I66" s="130"/>
      <c r="J66" s="130"/>
      <c r="K66" s="130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</row>
    <row r="67" spans="1:30" x14ac:dyDescent="0.2">
      <c r="A67" s="111"/>
      <c r="B67" s="111"/>
      <c r="C67" s="130"/>
      <c r="D67" s="130"/>
      <c r="E67" s="130"/>
      <c r="F67" s="130"/>
      <c r="G67" s="130"/>
      <c r="H67" s="130"/>
      <c r="I67" s="130"/>
      <c r="J67" s="130"/>
      <c r="K67" s="130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</row>
    <row r="68" spans="1:30" x14ac:dyDescent="0.2">
      <c r="A68" s="111"/>
      <c r="B68" s="111"/>
      <c r="C68" s="130"/>
      <c r="D68" s="130"/>
      <c r="E68" s="130"/>
      <c r="F68" s="130"/>
      <c r="G68" s="130"/>
      <c r="H68" s="130"/>
      <c r="I68" s="130"/>
      <c r="J68" s="130"/>
      <c r="K68" s="130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</row>
  </sheetData>
  <customSheetViews>
    <customSheetView guid="{48D17912-7AA6-446B-8282-2706EDDFDC3E}" scale="85" showGridLines="0" hiddenRows="1" hiddenColumns="1">
      <pane xSplit="2" ySplit="1" topLeftCell="C2" activePane="bottomRight" state="frozen"/>
      <selection pane="bottomRight" activeCell="C2" sqref="C2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G4:J4"/>
    <mergeCell ref="C34:K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49</vt:i4>
      </vt:variant>
    </vt:vector>
  </HeadingPairs>
  <TitlesOfParts>
    <vt:vector size="80" baseType="lpstr">
      <vt:lpstr>Lists</vt:lpstr>
      <vt:lpstr>MAIN</vt:lpstr>
      <vt:lpstr>S.02.01_1_EN</vt:lpstr>
      <vt:lpstr>S.02.01_1_FR</vt:lpstr>
      <vt:lpstr>S.02.01_2_EN</vt:lpstr>
      <vt:lpstr>S.02.01_2_FR</vt:lpstr>
      <vt:lpstr>S.05.01_1_EN</vt:lpstr>
      <vt:lpstr>S.05.01_1_FR</vt:lpstr>
      <vt:lpstr>S.05.01_2_EN</vt:lpstr>
      <vt:lpstr>S.05.01_2_FR</vt:lpstr>
      <vt:lpstr>S.05.01_3_EN</vt:lpstr>
      <vt:lpstr>S.05.01_3_FR</vt:lpstr>
      <vt:lpstr>S.05.02_1_EN</vt:lpstr>
      <vt:lpstr>S.05.02_1_FR</vt:lpstr>
      <vt:lpstr>S.05.02_2_EN</vt:lpstr>
      <vt:lpstr>S.05.02_2_FR</vt:lpstr>
      <vt:lpstr>S.12.01_EN</vt:lpstr>
      <vt:lpstr>S.12.01_FR</vt:lpstr>
      <vt:lpstr>S.17.01_1_EN</vt:lpstr>
      <vt:lpstr>S.17.01_1_FR</vt:lpstr>
      <vt:lpstr>S.17.01_2_EN</vt:lpstr>
      <vt:lpstr>S.17.01_2_FR</vt:lpstr>
      <vt:lpstr>S.19.01_EN</vt:lpstr>
      <vt:lpstr>S.19.01_FR</vt:lpstr>
      <vt:lpstr>S.23.01_EN</vt:lpstr>
      <vt:lpstr>S.23.01_FR</vt:lpstr>
      <vt:lpstr>S.25.03_EN</vt:lpstr>
      <vt:lpstr>S.25.03_FR</vt:lpstr>
      <vt:lpstr>S.28.01_EN</vt:lpstr>
      <vt:lpstr>S.28.01_FR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BIP_SSE_PD_S.02.01_1_FR</vt:lpstr>
      <vt:lpstr>BIP_SSE_PD_S.02.01_2_EN</vt:lpstr>
      <vt:lpstr>BIP_SSE_PD_S.02.01_2_FR</vt:lpstr>
      <vt:lpstr>BIP_SSE_PD_S.05.01_1_EN</vt:lpstr>
      <vt:lpstr>BIP_SSE_PD_S.05.01_1_FR</vt:lpstr>
      <vt:lpstr>BIP_SSE_PD_S.05.01_2_EN</vt:lpstr>
      <vt:lpstr>BIP_SSE_PD_S.05.01_2_FR</vt:lpstr>
      <vt:lpstr>BIP_SSE_PD_S.05.01_3_EN</vt:lpstr>
      <vt:lpstr>BIP_SSE_PD_S.05.01_3_FR</vt:lpstr>
      <vt:lpstr>BIP_SSE_PD_S.05.02_1_EN</vt:lpstr>
      <vt:lpstr>BIP_SSE_PD_S.05.02_1_FR</vt:lpstr>
      <vt:lpstr>BIP_SSE_PD_S.05.02_2_EN</vt:lpstr>
      <vt:lpstr>BIP_SSE_PD_S.05.02_2_FR</vt:lpstr>
      <vt:lpstr>BIP_SSE_PD_S.12.01_1_EN</vt:lpstr>
      <vt:lpstr>BIP_SSE_PD_S.12.01_1_FR</vt:lpstr>
      <vt:lpstr>BIP_SSE_PD_S.17.01_1_EN</vt:lpstr>
      <vt:lpstr>BIP_SSE_PD_S.17.01_1_FR</vt:lpstr>
      <vt:lpstr>BIP_SSE_PD_S.17.01_2_EN</vt:lpstr>
      <vt:lpstr>BIP_SSE_PD_S.17.01_2_FR</vt:lpstr>
      <vt:lpstr>BIP_SSE_PD_S.19.01_1_EN</vt:lpstr>
      <vt:lpstr>BIP_SSE_PD_S.19.01_1_FR</vt:lpstr>
      <vt:lpstr>BIP_SSE_PD_S.23.01_1_EN</vt:lpstr>
      <vt:lpstr>BIP_SSE_PD_S.23.01_1_FR</vt:lpstr>
      <vt:lpstr>BIP_SSE_PD_S.23.01_2_EN</vt:lpstr>
      <vt:lpstr>BIP_SSE_PD_S.23.01_2_FR</vt:lpstr>
      <vt:lpstr>BIP_SSE_PD_S.23.01_3_EN</vt:lpstr>
      <vt:lpstr>BIP_SSE_PD_S.23.01_3_FR</vt:lpstr>
      <vt:lpstr>BIP_SSE_PD_S.25.03_1_EN</vt:lpstr>
      <vt:lpstr>BIP_SSE_PD_S.25.03_1_FR</vt:lpstr>
      <vt:lpstr>BIP_SSE_PD_S.28.01_1_EN</vt:lpstr>
      <vt:lpstr>BIP_SSE_PD_S.28.01_1_FR</vt:lpstr>
      <vt:lpstr>coef</vt:lpstr>
      <vt:lpstr>S.17.01_1_EN!Print_Area</vt:lpstr>
      <vt:lpstr>S.17.01_1_FR!Print_Area</vt:lpstr>
      <vt:lpstr>S.17.01_2_EN!Print_Area</vt:lpstr>
      <vt:lpstr>S.17.01_2_FR!Print_Area</vt:lpstr>
      <vt:lpstr>S.19.01_EN!Print_Area</vt:lpstr>
      <vt:lpstr>S.19.01_FR!Print_Area</vt:lpstr>
      <vt:lpstr>S.25.03_EN!Print_Area</vt:lpstr>
      <vt:lpstr>S.25.03_FR!Print_Area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AYGUN Arda</cp:lastModifiedBy>
  <dcterms:created xsi:type="dcterms:W3CDTF">2016-10-07T16:16:08Z</dcterms:created>
  <dcterms:modified xsi:type="dcterms:W3CDTF">2017-06-30T13:15:22Z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32</vt:i4>
  </property>
  <property fmtid="{D5CDD505-2E9C-101B-9397-08002B2CF9AE}" pid="3" name="PeriodName">
    <vt:lpwstr>2016.S2_NARRATIVES</vt:lpwstr>
  </property>
  <property fmtid="{D5CDD505-2E9C-101B-9397-08002B2CF9AE}" pid="4" name="ChapterId">
    <vt:i4>14100</vt:i4>
  </property>
  <property fmtid="{D5CDD505-2E9C-101B-9397-08002B2CF9AE}" pid="5" name="ChapterName">
    <vt:lpwstr>SSE-PD</vt:lpwstr>
  </property>
  <property fmtid="{D5CDD505-2E9C-101B-9397-08002B2CF9AE}" pid="6" name="ReportId">
    <vt:i4>170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41</vt:i4>
  </property>
</Properties>
</file>