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codeName="ThisWorkbook"/>
  <mc:AlternateContent xmlns:mc="http://schemas.openxmlformats.org/markup-compatibility/2006">
    <mc:Choice Requires="x15">
      <x15ac:absPath xmlns:x15ac="http://schemas.microsoft.com/office/spreadsheetml/2010/11/ac" url="\\frdeffilev2\SVC_DCF\PILLAR 3\20 -Production\2018\YE18\031- Public QRTs for publication\"/>
    </mc:Choice>
  </mc:AlternateContent>
  <xr:revisionPtr revIDLastSave="0" documentId="13_ncr:1_{3893E092-2DA6-4FC8-842F-93EA5340F48F}" xr6:coauthVersionLast="40" xr6:coauthVersionMax="40" xr10:uidLastSave="{00000000-0000-0000-0000-000000000000}"/>
  <bookViews>
    <workbookView xWindow="-108" yWindow="-108" windowWidth="23256" windowHeight="12576" tabRatio="898" firstSheet="1" activeTab="1" xr2:uid="{00000000-000D-0000-FFFF-FFFF00000000}"/>
  </bookViews>
  <sheets>
    <sheet name="Lists" sheetId="3" state="hidden" r:id="rId1"/>
    <sheet name="MAIN" sheetId="4" r:id="rId2"/>
    <sheet name="S.02.01_1_EN" sheetId="5" r:id="rId3"/>
    <sheet name="S.02.01_2_EN" sheetId="6" r:id="rId4"/>
    <sheet name="S.05.01_1_EN" sheetId="8" r:id="rId5"/>
    <sheet name="S.05.01_2_EN" sheetId="9" r:id="rId6"/>
    <sheet name="S.05.01_3_EN" sheetId="10" r:id="rId7"/>
    <sheet name="S.05.02_1_EN" sheetId="11" r:id="rId8"/>
    <sheet name="S.05.02_2_EN" sheetId="12" r:id="rId9"/>
    <sheet name="S.12.01_EN" sheetId="27" r:id="rId10"/>
    <sheet name="S.17.01_1_EN" sheetId="25" r:id="rId11"/>
    <sheet name="S.17.01_2_EN" sheetId="26" r:id="rId12"/>
    <sheet name="S.19.01_EN" sheetId="28" r:id="rId13"/>
    <sheet name="S.23.01_EN" sheetId="7" r:id="rId14"/>
    <sheet name="S.25.03_EN" sheetId="29" state="hidden" r:id="rId15"/>
    <sheet name="S.25.03_FR" sheetId="42" state="hidden" r:id="rId16"/>
    <sheet name="S.28.01_EN" sheetId="21" r:id="rId17"/>
    <sheet name="PD.25.03.A" sheetId="57" state="hidden" r:id="rId18"/>
    <sheet name="DM_CUSTOMVARIABLES" sheetId="47" state="hidden" r:id="rId19"/>
  </sheets>
  <definedNames>
    <definedName name="_asatdate">Lists!$G$7</definedName>
    <definedName name="_asatdateFR">Lists!$G$14</definedName>
    <definedName name="_bip_prefix">Lists!$G$21</definedName>
    <definedName name="_entity">MAIN!$D$1</definedName>
    <definedName name="_multiplier">MAIN!#REF!</definedName>
    <definedName name="_multiplierFR">Lists!$G$24</definedName>
    <definedName name="_period">MAIN!#REF!</definedName>
    <definedName name="_sdate">Lists!$H$7</definedName>
    <definedName name="_sdateFR">Lists!$H$14</definedName>
    <definedName name="_tabCoef">Lists!$E$2:$F$4</definedName>
    <definedName name="BIP_SSE_PD.17.01.A">#REF!</definedName>
    <definedName name="BIP_SSE_PD_S.02.01_1_EN">'S.02.01_1_EN'!$B$5:$D$47</definedName>
    <definedName name="BIP_SSE_PD_S.02.01_1_FR">#REF!</definedName>
    <definedName name="BIP_SSE_PD_S.02.01_2_EN">'S.02.01_2_EN'!$B$5:$D$46</definedName>
    <definedName name="BIP_SSE_PD_S.02.01_2_FR">#REF!</definedName>
    <definedName name="BIP_SSE_PD_S.05.01_1_EN">'S.05.01_1_EN'!$C$4:$L$34</definedName>
    <definedName name="BIP_SSE_PD_S.05.01_1_FR">#REF!</definedName>
    <definedName name="BIP_SSE_PD_S.05.01_2_EN">'S.05.01_2_EN'!$C$4:$K$34</definedName>
    <definedName name="BIP_SSE_PD_S.05.01_2_FR">#REF!</definedName>
    <definedName name="BIP_SSE_PD_S.05.01_3_EN">'S.05.01_3_EN'!$C$5:$G$27</definedName>
    <definedName name="BIP_SSE_PD_S.05.01_3_FR">#REF!</definedName>
    <definedName name="BIP_SSE_PD_S.05.02_1_EN">'S.05.02_1_EN'!$C$4:$K$35</definedName>
    <definedName name="BIP_SSE_PD_S.05.02_1_FR">#REF!</definedName>
    <definedName name="BIP_SSE_PD_S.05.02_2_EN">'S.05.02_2_EN'!$C$4:$K$27</definedName>
    <definedName name="BIP_SSE_PD_S.05.02_2_FR">#REF!</definedName>
    <definedName name="BIP_SSE_PD_S.12.01_1_EN">'S.12.01_EN'!$C$4:$F$20</definedName>
    <definedName name="BIP_SSE_PD_S.12.01_1_FR">#REF!</definedName>
    <definedName name="BIP_SSE_PD_S.17.01_1_EN">'S.17.01_1_EN'!$B$4:$O$30</definedName>
    <definedName name="BIP_SSE_PD_S.17.01_1_FR">#REF!</definedName>
    <definedName name="BIP_SSE_PD_S.17.01_2_EN">'S.17.01_2_EN'!$B$4:$H$30</definedName>
    <definedName name="BIP_SSE_PD_S.17.01_2_FR">#REF!</definedName>
    <definedName name="BIP_SSE_PD_S.19.01_1_EN">'S.19.01_EN'!$C$3:$T$36</definedName>
    <definedName name="BIP_SSE_PD_S.19.01_1_FR">#REF!</definedName>
    <definedName name="BIP_SSE_PD_S.23.01_1_EN">'S.23.01_EN'!$C$4:$I$22</definedName>
    <definedName name="BIP_SSE_PD_S.23.01_1_FR">#REF!</definedName>
    <definedName name="BIP_SSE_PD_S.23.01_2_EN">'S.23.01_EN'!$C$27:$I$48</definedName>
    <definedName name="BIP_SSE_PD_S.23.01_2_FR">#REF!</definedName>
    <definedName name="BIP_SSE_PD_S.23.01_3_EN">'S.23.01_EN'!$C$54:$I$66</definedName>
    <definedName name="BIP_SSE_PD_S.23.01_3_FR">#REF!</definedName>
    <definedName name="BIP_SSE_PD_S.25.03_1_EN">'S.25.03_EN'!$C$5:$E$34</definedName>
    <definedName name="BIP_SSE_PD_S.25.03_1_FR">'S.25.03_FR'!$C$4:$E$33</definedName>
    <definedName name="BIP_SSE_PD_S.28.01_1_EN">'S.28.01_EN'!$C$5:$F$53</definedName>
    <definedName name="BIP_SSE_PD_S.28.01_1_FR">#REF!</definedName>
    <definedName name="coef">Lists!$G$2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10">'S.17.01_1_EN'!$B$4:$L$29</definedName>
    <definedName name="_xlnm.Print_Area" localSheetId="11">'S.17.01_2_EN'!$B$4:$H$29</definedName>
    <definedName name="_xlnm.Print_Area" localSheetId="12">'S.19.01_EN'!$C$2:$T$36</definedName>
    <definedName name="_xlnm.Print_Area" localSheetId="14">'S.25.03_EN'!$C$3:$E$34</definedName>
    <definedName name="_xlnm.Print_Area" localSheetId="15">'S.25.03_FR'!$C$3:$E$33</definedName>
  </definedName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8" i="47" l="1"/>
  <c r="C38" i="47"/>
  <c r="D37" i="47"/>
  <c r="C37" i="47"/>
  <c r="D36" i="47"/>
  <c r="C36" i="47"/>
  <c r="D35" i="47"/>
  <c r="C35" i="47"/>
  <c r="C34" i="47"/>
  <c r="C33" i="47"/>
  <c r="D32" i="47"/>
  <c r="C32" i="47"/>
  <c r="D30" i="47"/>
  <c r="C30" i="47"/>
  <c r="D26" i="47"/>
  <c r="C26" i="47"/>
  <c r="C11" i="47"/>
  <c r="C10" i="47"/>
  <c r="D9" i="47"/>
  <c r="C9" i="47"/>
  <c r="D8" i="47"/>
  <c r="C8" i="47"/>
  <c r="D7" i="47"/>
  <c r="C7" i="47"/>
  <c r="D6" i="47"/>
  <c r="C6" i="47"/>
  <c r="D5" i="47"/>
  <c r="C5" i="47"/>
  <c r="D4" i="47"/>
  <c r="C4" i="47"/>
  <c r="D3" i="47"/>
  <c r="C3" i="47"/>
  <c r="D2" i="47"/>
  <c r="C2" i="47"/>
  <c r="C1" i="47"/>
  <c r="D17" i="29"/>
  <c r="D16" i="42" s="1"/>
  <c r="C17" i="29"/>
  <c r="C16" i="42" s="1"/>
  <c r="D16" i="29"/>
  <c r="D15" i="42" s="1"/>
  <c r="C16" i="29"/>
  <c r="C15" i="42" s="1"/>
  <c r="D15" i="29"/>
  <c r="D14" i="42" s="1"/>
  <c r="C15" i="29"/>
  <c r="C14" i="42" s="1"/>
  <c r="D14" i="29"/>
  <c r="D13" i="42" s="1"/>
  <c r="C14" i="29"/>
  <c r="C13" i="42" s="1"/>
  <c r="D13" i="29"/>
  <c r="D12" i="42" s="1"/>
  <c r="C13" i="29"/>
  <c r="C12" i="42" s="1"/>
  <c r="D12" i="29"/>
  <c r="D11" i="42" s="1"/>
  <c r="C12" i="29"/>
  <c r="C11" i="42" s="1"/>
  <c r="D11" i="29"/>
  <c r="D10" i="42" s="1"/>
  <c r="C11" i="29"/>
  <c r="C10" i="42" s="1"/>
  <c r="D10" i="29"/>
  <c r="D9" i="42" s="1"/>
  <c r="C10" i="29"/>
  <c r="C9" i="42" s="1"/>
  <c r="D9" i="29"/>
  <c r="D8" i="42" s="1"/>
  <c r="C9" i="29"/>
  <c r="C8" i="42" s="1"/>
  <c r="D8" i="29"/>
  <c r="D7" i="42" s="1"/>
  <c r="C8" i="29"/>
  <c r="C7" i="42" s="1"/>
  <c r="H6" i="29"/>
  <c r="C3" i="29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G24" i="3"/>
  <c r="G14" i="3"/>
  <c r="G7" i="3"/>
  <c r="G2" i="3"/>
  <c r="D12" i="47" l="1"/>
  <c r="C12" i="47"/>
  <c r="D14" i="47"/>
  <c r="C14" i="47"/>
  <c r="D16" i="47"/>
  <c r="C16" i="47"/>
  <c r="D18" i="47"/>
  <c r="C18" i="47"/>
  <c r="D20" i="47"/>
  <c r="C20" i="47"/>
  <c r="D22" i="47"/>
  <c r="C22" i="47"/>
  <c r="D13" i="47"/>
  <c r="C13" i="47"/>
  <c r="D15" i="47"/>
  <c r="C15" i="47"/>
  <c r="D17" i="47"/>
  <c r="C17" i="47"/>
  <c r="D19" i="47"/>
  <c r="C19" i="47"/>
  <c r="D21" i="47"/>
  <c r="C21" i="47"/>
  <c r="C5" i="29"/>
  <c r="C4" i="42"/>
  <c r="E33" i="29"/>
  <c r="E32" i="42" s="1"/>
  <c r="E31" i="29"/>
  <c r="E30" i="42" s="1"/>
  <c r="E29" i="29"/>
  <c r="E28" i="42" s="1"/>
  <c r="E26" i="29"/>
  <c r="E25" i="42" s="1"/>
  <c r="E24" i="29"/>
  <c r="E23" i="42" s="1"/>
  <c r="E22" i="29"/>
  <c r="E16" i="29"/>
  <c r="E15" i="42" s="1"/>
  <c r="E14" i="29"/>
  <c r="E13" i="42" s="1"/>
  <c r="E12" i="29"/>
  <c r="E11" i="42" s="1"/>
  <c r="E10" i="29"/>
  <c r="E9" i="42" s="1"/>
  <c r="E8" i="29"/>
  <c r="E7" i="42" s="1"/>
  <c r="E34" i="29"/>
  <c r="E33" i="42" s="1"/>
  <c r="E32" i="29"/>
  <c r="E31" i="42" s="1"/>
  <c r="E30" i="29"/>
  <c r="E29" i="42" s="1"/>
  <c r="E27" i="29"/>
  <c r="E25" i="29"/>
  <c r="E23" i="29"/>
  <c r="E22" i="42" s="1"/>
  <c r="E17" i="29"/>
  <c r="E16" i="42" s="1"/>
  <c r="E15" i="29"/>
  <c r="E14" i="42" s="1"/>
  <c r="E13" i="29"/>
  <c r="E12" i="42" s="1"/>
  <c r="E11" i="29"/>
  <c r="E10" i="42" s="1"/>
  <c r="E9" i="29"/>
  <c r="E8" i="42" s="1"/>
  <c r="H7" i="3"/>
  <c r="H14" i="3"/>
  <c r="E24" i="42" l="1"/>
  <c r="K25" i="29"/>
  <c r="J25" i="29" s="1"/>
  <c r="B21" i="47"/>
  <c r="B17" i="47"/>
  <c r="B13" i="47"/>
  <c r="B20" i="47"/>
  <c r="B16" i="47"/>
  <c r="B12" i="47"/>
  <c r="E26" i="42"/>
  <c r="K27" i="29"/>
  <c r="J27" i="29" s="1"/>
  <c r="K22" i="29"/>
  <c r="J22" i="29" s="1"/>
  <c r="E21" i="42"/>
  <c r="B19" i="47"/>
  <c r="B15" i="47"/>
  <c r="B22" i="47"/>
  <c r="B18" i="47"/>
  <c r="B14" i="47"/>
  <c r="B30" i="47" l="1"/>
  <c r="D1" i="47"/>
  <c r="C25" i="47"/>
  <c r="D25" i="47"/>
  <c r="D11" i="47"/>
  <c r="D29" i="47"/>
  <c r="C29" i="47"/>
  <c r="D10" i="47"/>
  <c r="C23" i="47"/>
  <c r="D23" i="47"/>
  <c r="B36" i="47" l="1"/>
  <c r="B37" i="47"/>
  <c r="B38" i="47"/>
  <c r="B23" i="47"/>
  <c r="B10" i="47"/>
  <c r="B29" i="47"/>
  <c r="B11" i="47"/>
  <c r="D31" i="47"/>
  <c r="C31" i="47"/>
  <c r="B7" i="47"/>
  <c r="B35" i="47"/>
  <c r="B3" i="47"/>
  <c r="C24" i="47"/>
  <c r="D24" i="47"/>
  <c r="B4" i="47"/>
  <c r="B5" i="47"/>
  <c r="D33" i="47"/>
  <c r="B8" i="47"/>
  <c r="D34" i="47"/>
  <c r="D28" i="47"/>
  <c r="C28" i="47"/>
  <c r="B1" i="47"/>
  <c r="B6" i="47"/>
  <c r="B26" i="47"/>
  <c r="B2" i="47"/>
  <c r="D27" i="47"/>
  <c r="C27" i="47"/>
  <c r="B9" i="47"/>
  <c r="B24" i="47" l="1"/>
  <c r="B27" i="47"/>
  <c r="B28" i="47"/>
  <c r="B34" i="47"/>
  <c r="B32" i="47"/>
  <c r="B33" i="47"/>
  <c r="B25" i="47"/>
  <c r="B31" i="47"/>
</calcChain>
</file>

<file path=xl/sharedStrings.xml><?xml version="1.0" encoding="utf-8"?>
<sst xmlns="http://schemas.openxmlformats.org/spreadsheetml/2006/main" count="1474" uniqueCount="652">
  <si>
    <t>SCOPE</t>
  </si>
  <si>
    <t>DESC1</t>
  </si>
  <si>
    <t>ABBR</t>
  </si>
  <si>
    <t>Coefficient</t>
  </si>
  <si>
    <t>division value</t>
  </si>
  <si>
    <t>coef</t>
  </si>
  <si>
    <t>GSCORRC</t>
  </si>
  <si>
    <t>SCOR Group</t>
  </si>
  <si>
    <t>GRP</t>
  </si>
  <si>
    <t>en EUR</t>
  </si>
  <si>
    <t>GSCORSE</t>
  </si>
  <si>
    <t>SCOR SE</t>
  </si>
  <si>
    <t>SSE</t>
  </si>
  <si>
    <t>SGSPC</t>
  </si>
  <si>
    <t>SCOR PC</t>
  </si>
  <si>
    <t>SPC</t>
  </si>
  <si>
    <t>GSGLSE</t>
  </si>
  <si>
    <t>SGL SE</t>
  </si>
  <si>
    <t>SGL</t>
  </si>
  <si>
    <t>GSGLRI</t>
  </si>
  <si>
    <t>SCOR IRELAND</t>
  </si>
  <si>
    <t>SIR</t>
  </si>
  <si>
    <t>Period</t>
  </si>
  <si>
    <t>Period desc</t>
  </si>
  <si>
    <t>_asatdate</t>
  </si>
  <si>
    <t>_sdate</t>
  </si>
  <si>
    <t>GSCORUK</t>
  </si>
  <si>
    <t>SCOR UK</t>
  </si>
  <si>
    <t>SUK</t>
  </si>
  <si>
    <t>2014.12</t>
  </si>
  <si>
    <t>As at December 31, 2014</t>
  </si>
  <si>
    <t>2015.12</t>
  </si>
  <si>
    <t>As at December 31, 2015</t>
  </si>
  <si>
    <t>2016.12</t>
  </si>
  <si>
    <t>As at December 31, 2016</t>
  </si>
  <si>
    <t>2017.12</t>
  </si>
  <si>
    <t>As at December 31, 2017</t>
  </si>
  <si>
    <t>2018.12</t>
  </si>
  <si>
    <t>As at December 31, 2018</t>
  </si>
  <si>
    <t>Au 31 décembre 2014</t>
  </si>
  <si>
    <t>Au 31 décembre 2015</t>
  </si>
  <si>
    <t>Au 31 décembre 2016</t>
  </si>
  <si>
    <t>Au 31 décembre 2017</t>
  </si>
  <si>
    <t>Au 31 décembre 2018</t>
  </si>
  <si>
    <t>_bip_prefix</t>
  </si>
  <si>
    <t>_multiplierFR</t>
  </si>
  <si>
    <t>QRT summary</t>
  </si>
  <si>
    <t>Tab.01</t>
  </si>
  <si>
    <t>Tab.02</t>
  </si>
  <si>
    <t>Tab.06</t>
  </si>
  <si>
    <t>Tab.07</t>
  </si>
  <si>
    <t>Tab.08</t>
  </si>
  <si>
    <t>Tab.09</t>
  </si>
  <si>
    <t>Tab.10</t>
  </si>
  <si>
    <t>Tab.11</t>
  </si>
  <si>
    <t>MAIN</t>
  </si>
  <si>
    <t>Solvency II value</t>
  </si>
  <si>
    <t>Intangible assets</t>
  </si>
  <si>
    <t>R0030</t>
  </si>
  <si>
    <t>Deferred tax assets</t>
  </si>
  <si>
    <t>R0040</t>
  </si>
  <si>
    <t>Pension benefit surplus</t>
  </si>
  <si>
    <t>R0050</t>
  </si>
  <si>
    <t>Property, plant and equipment held for own use</t>
  </si>
  <si>
    <t>R0060</t>
  </si>
  <si>
    <t xml:space="preserve">Investments </t>
  </si>
  <si>
    <t>R0070</t>
  </si>
  <si>
    <t>Property (other than for own use)</t>
  </si>
  <si>
    <t>R0080</t>
  </si>
  <si>
    <t>Participations and related undertakings</t>
  </si>
  <si>
    <t>R0090</t>
  </si>
  <si>
    <t>Equities</t>
  </si>
  <si>
    <t>R0100</t>
  </si>
  <si>
    <t>Equities - listed</t>
  </si>
  <si>
    <t>R0110</t>
  </si>
  <si>
    <t>Equities - unlisted</t>
  </si>
  <si>
    <t>R0120</t>
  </si>
  <si>
    <t>Bonds</t>
  </si>
  <si>
    <t>R0130</t>
  </si>
  <si>
    <t>R0140</t>
  </si>
  <si>
    <t>R0150</t>
  </si>
  <si>
    <t>Structured notes</t>
  </si>
  <si>
    <t>R0160</t>
  </si>
  <si>
    <t>Collateralised securities</t>
  </si>
  <si>
    <t>R0170</t>
  </si>
  <si>
    <t>Collective Investments Undertakings</t>
  </si>
  <si>
    <t>R0180</t>
  </si>
  <si>
    <t>Derivatives</t>
  </si>
  <si>
    <t>R0190</t>
  </si>
  <si>
    <t>Deposits other than cash equivalents</t>
  </si>
  <si>
    <t>R0200</t>
  </si>
  <si>
    <t>Other investments</t>
  </si>
  <si>
    <t>R0210</t>
  </si>
  <si>
    <t>Assets held for index-linked and unit-linked contracts</t>
  </si>
  <si>
    <t>R0220</t>
  </si>
  <si>
    <t>Loans and mortgages</t>
  </si>
  <si>
    <t>R0230</t>
  </si>
  <si>
    <t>Loans on policies</t>
  </si>
  <si>
    <t>R0240</t>
  </si>
  <si>
    <t>Loans and mortgages to individuals</t>
  </si>
  <si>
    <t>R0250</t>
  </si>
  <si>
    <t>Other loans and mortgages</t>
  </si>
  <si>
    <t>R0260</t>
  </si>
  <si>
    <t>Reinsurance recoverables</t>
  </si>
  <si>
    <t>R0270</t>
  </si>
  <si>
    <t>R0280</t>
  </si>
  <si>
    <t>R0290</t>
  </si>
  <si>
    <t>R0300</t>
  </si>
  <si>
    <t>Life and Health similar to Life, excluding Health and index-linked and unit-linked</t>
  </si>
  <si>
    <t>R0310</t>
  </si>
  <si>
    <t>Health similar to Life</t>
  </si>
  <si>
    <t>R0320</t>
  </si>
  <si>
    <t>Life excluding Health and index-linked and unit-linked</t>
  </si>
  <si>
    <t>R0330</t>
  </si>
  <si>
    <t>Life index-linked and unit-linked</t>
  </si>
  <si>
    <t>R0340</t>
  </si>
  <si>
    <t>Deposits to cedents</t>
  </si>
  <si>
    <t>R0350</t>
  </si>
  <si>
    <t>Insurance and intermediaries receivables</t>
  </si>
  <si>
    <t>R0360</t>
  </si>
  <si>
    <t>Reinsurance receivables</t>
  </si>
  <si>
    <t>R0370</t>
  </si>
  <si>
    <t>Receivables (trade, not insurance)</t>
  </si>
  <si>
    <t>R0380</t>
  </si>
  <si>
    <t>Own shares</t>
  </si>
  <si>
    <t>R0390</t>
  </si>
  <si>
    <t>Amounts due in respect of own fund items or initial fund called up but not yet paid in</t>
  </si>
  <si>
    <t>R0400</t>
  </si>
  <si>
    <t>Cash and cash equivalents</t>
  </si>
  <si>
    <t>R0410</t>
  </si>
  <si>
    <t>Any other assets, not elsewhere shown</t>
  </si>
  <si>
    <t>R0420</t>
  </si>
  <si>
    <t>TOTAL ASSETS</t>
  </si>
  <si>
    <t>R0500</t>
  </si>
  <si>
    <t>R0510</t>
  </si>
  <si>
    <t>R0520</t>
  </si>
  <si>
    <t>TP calculated as a whole</t>
  </si>
  <si>
    <t>R0530</t>
  </si>
  <si>
    <t>R0540</t>
  </si>
  <si>
    <t>Risk margin</t>
  </si>
  <si>
    <t>R0550</t>
  </si>
  <si>
    <t>R0560</t>
  </si>
  <si>
    <t>R0570</t>
  </si>
  <si>
    <t>R0580</t>
  </si>
  <si>
    <t>R0590</t>
  </si>
  <si>
    <t>R0600</t>
  </si>
  <si>
    <t>R0610</t>
  </si>
  <si>
    <t>R0620</t>
  </si>
  <si>
    <t>R0630</t>
  </si>
  <si>
    <t>R0640</t>
  </si>
  <si>
    <t>R0650</t>
  </si>
  <si>
    <t>R0660</t>
  </si>
  <si>
    <t>R0670</t>
  </si>
  <si>
    <t>R0680</t>
  </si>
  <si>
    <t>R0690</t>
  </si>
  <si>
    <t>R0700</t>
  </si>
  <si>
    <t>R0710</t>
  </si>
  <si>
    <t>R0720</t>
  </si>
  <si>
    <t>Other technical provisions</t>
  </si>
  <si>
    <t>R0730</t>
  </si>
  <si>
    <t>Contingent liabilities</t>
  </si>
  <si>
    <t>R0740</t>
  </si>
  <si>
    <t>Provisions other than technical provisions</t>
  </si>
  <si>
    <t>R0750</t>
  </si>
  <si>
    <t>Pension benefit obligations</t>
  </si>
  <si>
    <t>R0760</t>
  </si>
  <si>
    <t>Deposits from reinsurers</t>
  </si>
  <si>
    <t>R0770</t>
  </si>
  <si>
    <t>Deferred tax liabilities</t>
  </si>
  <si>
    <t>R0780</t>
  </si>
  <si>
    <t>R0790</t>
  </si>
  <si>
    <t>Debts owed to credit institutions</t>
  </si>
  <si>
    <t>R0800</t>
  </si>
  <si>
    <t>Financial liabilities other than debts owed to credit institutions</t>
  </si>
  <si>
    <t>R0810</t>
  </si>
  <si>
    <t>R0820</t>
  </si>
  <si>
    <t>Reinsurance payables</t>
  </si>
  <si>
    <t>R0830</t>
  </si>
  <si>
    <t>Payables (trade, not insurance)</t>
  </si>
  <si>
    <t>R0840</t>
  </si>
  <si>
    <t>Subordinated liabilities</t>
  </si>
  <si>
    <t>R0850</t>
  </si>
  <si>
    <t>R0860</t>
  </si>
  <si>
    <t>R0870</t>
  </si>
  <si>
    <t>Any other liabilities, not elsewhere shown</t>
  </si>
  <si>
    <t>R0880</t>
  </si>
  <si>
    <t>TOTAL LIABILITIES</t>
  </si>
  <si>
    <t>R0900</t>
  </si>
  <si>
    <t>EXCESS OF ASSETS OVER LIABILITIES</t>
  </si>
  <si>
    <t>R1000</t>
  </si>
  <si>
    <t>Total</t>
  </si>
  <si>
    <t xml:space="preserve">Tier 1 - unrestricted </t>
  </si>
  <si>
    <t xml:space="preserve">Tier 1 - restricted </t>
  </si>
  <si>
    <t>Tier 2</t>
  </si>
  <si>
    <t>Tier 3</t>
  </si>
  <si>
    <t>C0010</t>
  </si>
  <si>
    <t>C0020</t>
  </si>
  <si>
    <t>C0030</t>
  </si>
  <si>
    <t>C0040</t>
  </si>
  <si>
    <t>C0050</t>
  </si>
  <si>
    <t xml:space="preserve">Basic own funds before deduction for participations in other financial sector </t>
  </si>
  <si>
    <t>Ordinary share capital (gross of own shares)</t>
  </si>
  <si>
    <t>R0010</t>
  </si>
  <si>
    <t>R0020</t>
  </si>
  <si>
    <t>Share premium account related to ordinary share capital</t>
  </si>
  <si>
    <t>Subordinated mutual member accounts</t>
  </si>
  <si>
    <t>Surplus funds</t>
  </si>
  <si>
    <t>Preference shares</t>
  </si>
  <si>
    <t>Share premium account related to preference shares</t>
  </si>
  <si>
    <t xml:space="preserve">Reconciliation reserve </t>
  </si>
  <si>
    <t>An amount equal to the value of net deferred tax assets</t>
  </si>
  <si>
    <t>Own funds from the financial statements that should not be represented by the reconciliation reserve and do not meet the criteria to be classified as Solvency II own funds</t>
  </si>
  <si>
    <t>Deductions</t>
  </si>
  <si>
    <t>Total basic own funds after deductions</t>
  </si>
  <si>
    <t>Ancillary own funds</t>
  </si>
  <si>
    <t>Unpaid and uncalled ordinary share capital callable on demand</t>
  </si>
  <si>
    <t>Unpaid and uncalled initial funds, members' contributions or the equivalent basic own fund item for mutual and mutual - type undertakings, callable on demand</t>
  </si>
  <si>
    <t>Unpaid and uncalled preference shares callable on demand</t>
  </si>
  <si>
    <t>Letters of credit and guarantees other than under Article 96(2) of the Directive 2009/138/EC</t>
  </si>
  <si>
    <t>Letters of credit and guarantees under Article 96(2) of the Directive 2009/138/EC</t>
  </si>
  <si>
    <t>Supplementary members calls under first subparagraph of Article 96(3) of the Directive 2009/138/EC</t>
  </si>
  <si>
    <t>Supplementary members calls - other than under first subparagraph of Article 96(3) of the Directive 2009/138/EC</t>
  </si>
  <si>
    <t>Ratio of Eligible own funds to MCR</t>
  </si>
  <si>
    <t>Other ancillary own funds</t>
  </si>
  <si>
    <t>Total ancillary own funds</t>
  </si>
  <si>
    <t>R0430</t>
  </si>
  <si>
    <t>R0440</t>
  </si>
  <si>
    <t>S.23.01.22 - Own funds SCOR Group (part3)</t>
  </si>
  <si>
    <t>C0060</t>
  </si>
  <si>
    <t>Reconciliation reserve</t>
  </si>
  <si>
    <t>Excess of assets over liabilities</t>
  </si>
  <si>
    <t xml:space="preserve">Other basic own fund items </t>
  </si>
  <si>
    <t>Adjustment for restricted own fund items in respect of matching adjustment portfolios and ring fenced funds</t>
  </si>
  <si>
    <t>Expected profits included in future premiums (EPIFP) - Life business</t>
  </si>
  <si>
    <t>Income protection insurance</t>
  </si>
  <si>
    <t>Workers' compensation insurance</t>
  </si>
  <si>
    <t>Motor vehicle liability insurance</t>
  </si>
  <si>
    <t>Marine, aviation and transport insurance</t>
  </si>
  <si>
    <t>Fire and other damage to property insurance</t>
  </si>
  <si>
    <t>Credit and suretyship insurance</t>
  </si>
  <si>
    <t>Premiums written</t>
  </si>
  <si>
    <t>C0070</t>
  </si>
  <si>
    <t>C0080</t>
  </si>
  <si>
    <t>C0090</t>
  </si>
  <si>
    <t>C0120</t>
  </si>
  <si>
    <t xml:space="preserve"> Gross - Proportional reinsurance accepted </t>
  </si>
  <si>
    <t xml:space="preserve"> Gross - Non-proportional reinsurance accepted </t>
  </si>
  <si>
    <t xml:space="preserve"> Reinsurers' share</t>
  </si>
  <si>
    <t xml:space="preserve"> Net</t>
  </si>
  <si>
    <t>Premiums earned</t>
  </si>
  <si>
    <t>Claims incurred</t>
  </si>
  <si>
    <t>Changes in other technical provisions</t>
  </si>
  <si>
    <t xml:space="preserve"> Gross - Proportional reinsurance accepted</t>
  </si>
  <si>
    <t xml:space="preserve"> Gross - Non- proportional reinsurance accepted</t>
  </si>
  <si>
    <t xml:space="preserve"> Reinsurers'share</t>
  </si>
  <si>
    <t>Expenses incurred</t>
  </si>
  <si>
    <t>Other expenses</t>
  </si>
  <si>
    <t>R1200</t>
  </si>
  <si>
    <t>Total expenses</t>
  </si>
  <si>
    <t>R1300</t>
  </si>
  <si>
    <t>TOTAL</t>
  </si>
  <si>
    <t>C0130</t>
  </si>
  <si>
    <t>C0140</t>
  </si>
  <si>
    <t>C0150</t>
  </si>
  <si>
    <t>C0160</t>
  </si>
  <si>
    <t>C0200</t>
  </si>
  <si>
    <t>Health reinsurance</t>
  </si>
  <si>
    <t/>
  </si>
  <si>
    <t>C0270</t>
  </si>
  <si>
    <t>C0280</t>
  </si>
  <si>
    <t>C0300</t>
  </si>
  <si>
    <t xml:space="preserve"> Gross</t>
  </si>
  <si>
    <t>R1410</t>
  </si>
  <si>
    <t>R1420</t>
  </si>
  <si>
    <t>R1500</t>
  </si>
  <si>
    <t>R1510</t>
  </si>
  <si>
    <t>R1520</t>
  </si>
  <si>
    <t>R1600</t>
  </si>
  <si>
    <t>R1610</t>
  </si>
  <si>
    <t>R1620</t>
  </si>
  <si>
    <t>R1700</t>
  </si>
  <si>
    <t>R1710</t>
  </si>
  <si>
    <t>R1720</t>
  </si>
  <si>
    <t>R1800</t>
  </si>
  <si>
    <t>R1900</t>
  </si>
  <si>
    <t>R2500</t>
  </si>
  <si>
    <t>R2600</t>
  </si>
  <si>
    <t>Total Top 5 and home country</t>
  </si>
  <si>
    <t>C0100</t>
  </si>
  <si>
    <t>C0110</t>
  </si>
  <si>
    <t>C0170</t>
  </si>
  <si>
    <t>C0180</t>
  </si>
  <si>
    <t>C0190</t>
  </si>
  <si>
    <t>C0210</t>
  </si>
  <si>
    <t>R1400</t>
  </si>
  <si>
    <t>C0220</t>
  </si>
  <si>
    <t>C0230</t>
  </si>
  <si>
    <t>C0240</t>
  </si>
  <si>
    <t>C0250</t>
  </si>
  <si>
    <t>C0260</t>
  </si>
  <si>
    <t>CURR</t>
  </si>
  <si>
    <t>PERIOD</t>
  </si>
  <si>
    <t>EUR</t>
  </si>
  <si>
    <t>PACKAGE LAST CHANGED ON</t>
  </si>
  <si>
    <t>Expected profits</t>
  </si>
  <si>
    <t>Ratio of Eligible own funds to SCR</t>
  </si>
  <si>
    <t>Total eligible own funds to meet the MCR</t>
  </si>
  <si>
    <t>Total eligible own funds to meet the SCR</t>
  </si>
  <si>
    <t>Deductions for participations in financial and credit institutions</t>
  </si>
  <si>
    <t>ENTITY</t>
  </si>
  <si>
    <t>Medical expense insurance</t>
  </si>
  <si>
    <t>Other motor insurance</t>
  </si>
  <si>
    <t>General liability insurance</t>
  </si>
  <si>
    <t>Legal expenses insurance</t>
  </si>
  <si>
    <t>Assistance</t>
  </si>
  <si>
    <t>Miscellaneous financial loss</t>
  </si>
  <si>
    <t>Non-proportional casualty reinsurance</t>
  </si>
  <si>
    <t>Non-proportional property reinsurance</t>
  </si>
  <si>
    <t>(IE) 
Ireland</t>
  </si>
  <si>
    <t>(US) 
United States</t>
  </si>
  <si>
    <t>Net (of reinsurance) written premiums in the last 12 months</t>
  </si>
  <si>
    <t>Medical expense insurance and proportional reinsurance</t>
  </si>
  <si>
    <t>Income protection insurance and proportional reinsurance</t>
  </si>
  <si>
    <t>Workers' compensation insurance and proportional reinsurance</t>
  </si>
  <si>
    <t>Motor vehicle liability insurance and proportional reinsurance</t>
  </si>
  <si>
    <t>Other motor insurance and proportional reinsurance</t>
  </si>
  <si>
    <t>Marine, aviation and transport insurance and proportional reinsurance</t>
  </si>
  <si>
    <t>Fire and other damage to property insurance and proportional reinsurance</t>
  </si>
  <si>
    <t>General liability insurance and proportional reinsurance</t>
  </si>
  <si>
    <t>Credit and suretyship insurance and proportional reinsurance</t>
  </si>
  <si>
    <t>Legal expenses insurance and proportional reinsurance</t>
  </si>
  <si>
    <t>Assistance and proportional reinsurance</t>
  </si>
  <si>
    <t>Miscellaneous financial loss insurance and proportional reinsurance</t>
  </si>
  <si>
    <t>Non-proportional health reinsurance</t>
  </si>
  <si>
    <t xml:space="preserve">Non-proportional marine, aviation and transport reinsurance </t>
  </si>
  <si>
    <t>Linear formula component for life insurance and reinsurance obligations</t>
  </si>
  <si>
    <t>Net (of reinsurance/SPV) total capital at risk</t>
  </si>
  <si>
    <t>Obligations with profit participation - guaranteed benefits</t>
  </si>
  <si>
    <t>Obligations with profit participation - future discretionary benefits</t>
  </si>
  <si>
    <t xml:space="preserve">Index-linked and unit-linked insurance obligations </t>
  </si>
  <si>
    <t>Other life (re)insurance and health (re)insurance obligations</t>
  </si>
  <si>
    <t>Total capital at risk for all life (re)insurance obligations</t>
  </si>
  <si>
    <t>Overall MCR calculation</t>
  </si>
  <si>
    <t>Linear MCR</t>
  </si>
  <si>
    <t>SCR</t>
  </si>
  <si>
    <t>MCR cap</t>
  </si>
  <si>
    <t>MCR floor</t>
  </si>
  <si>
    <t>Combined MCR</t>
  </si>
  <si>
    <t>Absolute floor of the MCR</t>
  </si>
  <si>
    <t>Minimum Capital Requirement</t>
  </si>
  <si>
    <t>MCR</t>
  </si>
  <si>
    <t>Available and eligible own funds</t>
  </si>
  <si>
    <t>Technical provisions - total</t>
  </si>
  <si>
    <t>Direct business and accepted proportional reinsurance</t>
  </si>
  <si>
    <t>Life reinsurance</t>
  </si>
  <si>
    <t>(IT) 
Italy</t>
  </si>
  <si>
    <t xml:space="preserve">Other own fund items approved by the supervisory authority as basic own funds not specified above </t>
  </si>
  <si>
    <t xml:space="preserve">A legally binding commitment to subscribe and pay for subordinated liabilities on demand </t>
  </si>
  <si>
    <t>Total available own funds to meet the SCR</t>
  </si>
  <si>
    <t>Total available own funds to meet the MCR</t>
  </si>
  <si>
    <t>Foreseeable dividends, distributions and charges</t>
  </si>
  <si>
    <t>Technical provisions calculated as a whole</t>
  </si>
  <si>
    <t>Technical provisions calculated as a sum of BE and RM</t>
  </si>
  <si>
    <t>Best estimate</t>
  </si>
  <si>
    <t>Premium provisions</t>
  </si>
  <si>
    <t>Gross</t>
  </si>
  <si>
    <t>Total recoverable from reinsurance/SPV and Finite Re after the adjustment for expected losses due to counterparty default</t>
  </si>
  <si>
    <t>Claims provisions</t>
  </si>
  <si>
    <t xml:space="preserve">Best estimate </t>
  </si>
  <si>
    <t>Income protection
insurance</t>
  </si>
  <si>
    <t>Recoverable from reinsurance contract/SPV and Finite Re after the adjustment for expected losses due to counterparty default - total</t>
  </si>
  <si>
    <t>Technical provisions minus recoverables from reinsurance/SPV and Finite Re - total</t>
  </si>
  <si>
    <t>Accepted non-proportional reinsurance</t>
  </si>
  <si>
    <t>Best estimate minus recoverables from reinsurance/SPV and Finite Re - total</t>
  </si>
  <si>
    <t>Risk Margin</t>
  </si>
  <si>
    <t>Life and Health SLT Technical Provisions</t>
  </si>
  <si>
    <t>Non-life Technical Provisions (part 2)</t>
  </si>
  <si>
    <t>Non-life Technical Provisions (part 1)</t>
  </si>
  <si>
    <t>BIP_SSE_PD_</t>
  </si>
  <si>
    <t>Tab.12</t>
  </si>
  <si>
    <t>Tab.13</t>
  </si>
  <si>
    <t>Tab.14</t>
  </si>
  <si>
    <r>
      <t>MCR</t>
    </r>
    <r>
      <rPr>
        <vertAlign val="subscript"/>
        <sz val="8"/>
        <rFont val="Arial"/>
        <family val="2"/>
      </rPr>
      <t>NL</t>
    </r>
    <r>
      <rPr>
        <sz val="8"/>
        <rFont val="Arial"/>
        <family val="2"/>
      </rPr>
      <t xml:space="preserve"> Result</t>
    </r>
  </si>
  <si>
    <r>
      <t>MCR</t>
    </r>
    <r>
      <rPr>
        <vertAlign val="subscript"/>
        <sz val="8"/>
        <rFont val="Arial"/>
        <family val="2"/>
      </rPr>
      <t>L</t>
    </r>
    <r>
      <rPr>
        <sz val="8"/>
        <rFont val="Arial"/>
        <family val="2"/>
      </rPr>
      <t xml:space="preserve"> Result</t>
    </r>
  </si>
  <si>
    <t>Own funds SCOR SE (part1)</t>
  </si>
  <si>
    <t>Own funds SCOR SE (part2)</t>
  </si>
  <si>
    <t>Balance Sheet - Assets</t>
  </si>
  <si>
    <t>Balance Sheet - Liabilities</t>
  </si>
  <si>
    <t>Premiums, claims and expenses by country</t>
  </si>
  <si>
    <t>In EUR</t>
  </si>
  <si>
    <t>Tab.15</t>
  </si>
  <si>
    <t>Tab.16</t>
  </si>
  <si>
    <t>Solvency Capital Requirement - on Full Internal Models</t>
  </si>
  <si>
    <t>Development year</t>
  </si>
  <si>
    <t>Sum of years (cumulative)</t>
  </si>
  <si>
    <t>Year</t>
  </si>
  <si>
    <t>10 &amp; +</t>
  </si>
  <si>
    <t>Prior</t>
  </si>
  <si>
    <t>N-9</t>
  </si>
  <si>
    <t>N-8</t>
  </si>
  <si>
    <t>N-7</t>
  </si>
  <si>
    <t>N-6</t>
  </si>
  <si>
    <t>N-5</t>
  </si>
  <si>
    <t>N-4</t>
  </si>
  <si>
    <t>N-3</t>
  </si>
  <si>
    <t>N-2</t>
  </si>
  <si>
    <t>N-1</t>
  </si>
  <si>
    <t>N</t>
  </si>
  <si>
    <t>Year end (discounted data)</t>
  </si>
  <si>
    <t>C0290</t>
  </si>
  <si>
    <t>C0360</t>
  </si>
  <si>
    <t>Non-life Insurance Claims Information (part 1)</t>
  </si>
  <si>
    <t>Total undiversified components</t>
  </si>
  <si>
    <t>Diversification</t>
  </si>
  <si>
    <t>Capital requirement for business operated in accordance with Art. 4 of Directive 2003/41/EC (transitional)</t>
  </si>
  <si>
    <t>Capital add-ons already set</t>
  </si>
  <si>
    <t>Other information on SCR</t>
  </si>
  <si>
    <t xml:space="preserve">Amount/estimate of the overall loss-absorbing capacity of technical provisions </t>
  </si>
  <si>
    <t>Total amount of Notional Solvency Capital Requirements for remaining part</t>
  </si>
  <si>
    <t>Total amount of Notional Solvency Capital Requirement for matching adjustment portfolios</t>
  </si>
  <si>
    <t>Unique number of component</t>
  </si>
  <si>
    <t>Components description</t>
  </si>
  <si>
    <t>Calculation of the Solvency Capital Requirement</t>
  </si>
  <si>
    <t>Gross Claims Paid (non-cumulative)
(absolute amount)</t>
  </si>
  <si>
    <t>S.02.01_1</t>
  </si>
  <si>
    <t>S.02.01_2</t>
  </si>
  <si>
    <t>S.05.01_1</t>
  </si>
  <si>
    <t>S.05.01_2</t>
  </si>
  <si>
    <t>S.05.01_3</t>
  </si>
  <si>
    <t>Premiums, claims and expenses by line of business (NL)</t>
  </si>
  <si>
    <t>Premiums, claims and expenses by line of business (Life)</t>
  </si>
  <si>
    <t>S.05.02_1</t>
  </si>
  <si>
    <t>S.05.02_2</t>
  </si>
  <si>
    <t>S.12.01_1</t>
  </si>
  <si>
    <t>S.17.01_1</t>
  </si>
  <si>
    <t>S.17.01_2</t>
  </si>
  <si>
    <t>S.19.01_1</t>
  </si>
  <si>
    <t>S.23.01_1</t>
  </si>
  <si>
    <t>S.23.01_2</t>
  </si>
  <si>
    <t>S.23.01_3</t>
  </si>
  <si>
    <t>S.25.03_1</t>
  </si>
  <si>
    <t>S.28.01_1</t>
  </si>
  <si>
    <t>Tab.03</t>
  </si>
  <si>
    <t>Tab.04</t>
  </si>
  <si>
    <t>Tab.05</t>
  </si>
  <si>
    <t>Total Non-life Business  - Underwriting year</t>
  </si>
  <si>
    <t xml:space="preserve">Capital de solvabilité requis </t>
  </si>
  <si>
    <t xml:space="preserve">Calcul du capital de solvabilité requis </t>
  </si>
  <si>
    <t xml:space="preserve">Numéro d'identification unique du composant </t>
  </si>
  <si>
    <t xml:space="preserve">Description des composants </t>
  </si>
  <si>
    <t>S.25.03_1 - Capital de solvabilité requis – pour les entreprises qui utilisent un modèle interne intégral</t>
  </si>
  <si>
    <t xml:space="preserve">Total des composants non diversifiés </t>
  </si>
  <si>
    <t xml:space="preserve">Diversification </t>
  </si>
  <si>
    <t xml:space="preserve">Capital requis pour les activités exercées conformément à l’article 4 de la directive 2003/41/CE (à titre transitoire) </t>
  </si>
  <si>
    <t xml:space="preserve">Capital de solvabilité requis à l'exclusion des exigences de capital supplémentaire </t>
  </si>
  <si>
    <t xml:space="preserve">Exigences de capital supplémentaire déjà définies </t>
  </si>
  <si>
    <t xml:space="preserve">Autres informations sur le SCR </t>
  </si>
  <si>
    <t xml:space="preserve">Montant/estimation de la capacité globale d’absorption des pertes des provisions techniques </t>
  </si>
  <si>
    <t xml:space="preserve">Montant/estimation de la capacité globale d’absorption des pertes des impôts différés </t>
  </si>
  <si>
    <t xml:space="preserve">Total du capital de solvabilité requis notionnel pour la part restante </t>
  </si>
  <si>
    <t xml:space="preserve">Total du capital de solvabilité requis notionnel pour les fonds cantonnés </t>
  </si>
  <si>
    <t xml:space="preserve">Total du capital de solvabilité requis notionnel pour les portefeuilles sous ajustement égalisateur </t>
  </si>
  <si>
    <t xml:space="preserve">Effets de diversification dus à l'agrégation des nSCR des FC selon l’article 304 </t>
  </si>
  <si>
    <t>English</t>
  </si>
  <si>
    <t>Government bonds</t>
  </si>
  <si>
    <t>Corporate bonds</t>
  </si>
  <si>
    <t>Accepted reinsurance (other than health)</t>
  </si>
  <si>
    <t>Total Recoverables from reinsurance/SPV and Finite Re after the adjustment for expected losses due to counterparty default associated to TP calculated as a whole</t>
  </si>
  <si>
    <t>Net (of reinsurance/SPV) Best estimate and TP calculated as a whole</t>
  </si>
  <si>
    <t>Gross best estimate</t>
  </si>
  <si>
    <t>Total recoverables from reinsurance/SPV and Finite Re after the adjustment for expected losses due to counterparty default</t>
  </si>
  <si>
    <t>Health reinsurance (reinsurance accepted)</t>
  </si>
  <si>
    <t>Total Non-life obligation</t>
  </si>
  <si>
    <t>Linear formula component for Non-life insurance and reinsurance obligations</t>
  </si>
  <si>
    <t>Top 5 countries (by amount of gross premiums written) - Non-life obligations</t>
  </si>
  <si>
    <t xml:space="preserve">Minimum Capital Requirement - Only life or only Non-life insurance or reinsurance activity </t>
  </si>
  <si>
    <t>Non-life and Health similar to Non-life</t>
  </si>
  <si>
    <t>Non-life excluding Health</t>
  </si>
  <si>
    <t>Health similar to Non-life</t>
  </si>
  <si>
    <t>Technical provisions calculated as a sum of best estimate (BE) and risk margin (RM)</t>
  </si>
  <si>
    <t>Amount of the transitional on technical provisions</t>
  </si>
  <si>
    <t>Total recoverables from reinsurance/SPV and Finite Re after the adjustment for expected losses due to counterparty default associated to TP as a whole</t>
  </si>
  <si>
    <t>Net best estimate of premium provisions</t>
  </si>
  <si>
    <t>Total best estimate - gross</t>
  </si>
  <si>
    <t>Total best estimate - net</t>
  </si>
  <si>
    <t>In current year</t>
  </si>
  <si>
    <t>Gross undiscounted best estimate Claims Provisions (absolute amount)</t>
  </si>
  <si>
    <t xml:space="preserve">Initial funds, members' contributions or the equivalent basic own - fund item for mutual and mutual-type undertakings </t>
  </si>
  <si>
    <t>Expected profits included in future premiums (EPIFP) - Non-life business</t>
  </si>
  <si>
    <t>Amount/estimate of the overall loss-absorbing capacity of deferred taxes</t>
  </si>
  <si>
    <t>Diversification effects due to RFF nSCR aggregation for Article 304</t>
  </si>
  <si>
    <t>Subordinated liabilities not in basic own funds</t>
  </si>
  <si>
    <t>Subordinated liabilities in basic own funds</t>
  </si>
  <si>
    <t xml:space="preserve"> Gross - Direct business</t>
  </si>
  <si>
    <t>Line of business* for Non-life insurance and reinsurance obligations 
(direct business and accepted proportional reinsurance)</t>
  </si>
  <si>
    <t>Line of business for accepted non-proportional reinsurance</t>
  </si>
  <si>
    <t>Line of business* for Life reinsurance obligations</t>
  </si>
  <si>
    <t>Home 
country**</t>
  </si>
  <si>
    <t>**France</t>
  </si>
  <si>
    <t>Top 5 countries (by amount of gross premiums written) - Life obligations</t>
  </si>
  <si>
    <t>Own shares (held directly or indirectly)</t>
  </si>
  <si>
    <t>Total expected profits included in future premiums (EPIFP)</t>
  </si>
  <si>
    <t>Calculation of Solvency Capital Requirement (SCR)</t>
  </si>
  <si>
    <t>Solvency Capital Requirement excluding capital add-on</t>
  </si>
  <si>
    <t>Solvency Capital Requirement</t>
  </si>
  <si>
    <t>Total amount of Notional Solvency Capital Requirements for ring fenced funds (other than those related to business operated in accordance with Art. 4 of Directive 2003/41/EC (transitional))</t>
  </si>
  <si>
    <t>Net best estimate of claims provisions</t>
  </si>
  <si>
    <t>9</t>
  </si>
  <si>
    <t>8</t>
  </si>
  <si>
    <t>7</t>
  </si>
  <si>
    <t>6</t>
  </si>
  <si>
    <t>5</t>
  </si>
  <si>
    <t>4</t>
  </si>
  <si>
    <t>3</t>
  </si>
  <si>
    <t>2</t>
  </si>
  <si>
    <t>1</t>
  </si>
  <si>
    <t>0</t>
  </si>
  <si>
    <t>Component description</t>
  </si>
  <si>
    <t>SCRB2C0A1A01</t>
  </si>
  <si>
    <t>SCRB2C0A1A02</t>
  </si>
  <si>
    <t>SCRB2C0A1A03</t>
  </si>
  <si>
    <t>SCRB2C0A1A04</t>
  </si>
  <si>
    <t>SCRB2C0A1A05</t>
  </si>
  <si>
    <t>SCRB2C0A1A06</t>
  </si>
  <si>
    <t>SCRB2C0A1A07</t>
  </si>
  <si>
    <t>SCRB2C0A1A08</t>
  </si>
  <si>
    <t>SCRB2C0A1A09</t>
  </si>
  <si>
    <t>SCRB2C0A1A10</t>
  </si>
  <si>
    <t>Calculation of Solvency Capital Requirement</t>
  </si>
  <si>
    <t>SCRB2C0A1A00</t>
  </si>
  <si>
    <t>SCRB2C00005</t>
  </si>
  <si>
    <t>SCRB2C00040</t>
  </si>
  <si>
    <t>Capital requirement for business operated in accordance with Art. 4 of Directive 2003/41/EC</t>
  </si>
  <si>
    <t>SCRB2C0A0A05</t>
  </si>
  <si>
    <t>Solvency capital requirement excluding capital add - on</t>
  </si>
  <si>
    <t>SCRB2C00042</t>
  </si>
  <si>
    <t>Capital add-ons</t>
  </si>
  <si>
    <t>SCRB2C0A0A00</t>
  </si>
  <si>
    <t>Solvency capital requirement</t>
  </si>
  <si>
    <t>SCRB2C00050</t>
  </si>
  <si>
    <t>Amount/estimate of loss-absorbing capacity of technical provisions</t>
  </si>
  <si>
    <t>SCRB2C00055</t>
  </si>
  <si>
    <t>Amount/estimate of loss-absorbing capacity ot deferred tax</t>
  </si>
  <si>
    <t>SCRB2C00065</t>
  </si>
  <si>
    <t>Total amount of Notional Solvency Capital Requirements for  remaining part</t>
  </si>
  <si>
    <t>SCRB2C00060</t>
  </si>
  <si>
    <t>Total amount of Notional Solvency Capital Requirement for ring fenced funds</t>
  </si>
  <si>
    <t>SCRB2C00090</t>
  </si>
  <si>
    <t>SCRB2C00070</t>
  </si>
  <si>
    <t>Diversification effects due to RFF nSCR aggregation for article 304</t>
  </si>
  <si>
    <t>Roundings / Adjustments</t>
  </si>
  <si>
    <r>
      <rPr>
        <b/>
        <i/>
        <sz val="8"/>
        <color theme="9" tint="-0.23853267006439405"/>
        <rFont val="Arial"/>
        <family val="2"/>
      </rPr>
      <t>Reminder</t>
    </r>
    <r>
      <rPr>
        <b/>
        <sz val="8"/>
        <color theme="9" tint="-0.23853267006439405"/>
        <rFont val="Arial"/>
        <family val="2"/>
      </rPr>
      <t xml:space="preserve"> TOTAL ASSETS</t>
    </r>
  </si>
  <si>
    <t>A1A.1 - Non-Life</t>
  </si>
  <si>
    <t>Non-Life</t>
  </si>
  <si>
    <t>A1A.2 - Life</t>
  </si>
  <si>
    <t>Life</t>
  </si>
  <si>
    <t>A1A.3 - Credit</t>
  </si>
  <si>
    <t>Credit</t>
  </si>
  <si>
    <t>A1A.4 - Asset</t>
  </si>
  <si>
    <t>Asset</t>
  </si>
  <si>
    <t>A1A.5 - Interest rate</t>
  </si>
  <si>
    <t>Interest rate</t>
  </si>
  <si>
    <t>A1A.6 - FX</t>
  </si>
  <si>
    <t>FX</t>
  </si>
  <si>
    <t>A1A.7 - Participations (solo only)</t>
  </si>
  <si>
    <t>Participations (solo only)</t>
  </si>
  <si>
    <t>A1A.8 - Other</t>
  </si>
  <si>
    <t>Other</t>
  </si>
  <si>
    <t>A1A.9 - Operational risk</t>
  </si>
  <si>
    <t>Operational Risk</t>
  </si>
  <si>
    <t>A1A.10 - Topside adjustment</t>
  </si>
  <si>
    <t>Topside adjustment</t>
  </si>
  <si>
    <t>(GB) 
United Kingdom</t>
  </si>
  <si>
    <t>(ES) 
Spain</t>
  </si>
  <si>
    <t>22231</t>
  </si>
  <si>
    <t>2017.03.29</t>
  </si>
  <si>
    <t>905d06cd-3ed0-4946-937b-6f8ab6d1269d</t>
  </si>
  <si>
    <t>743a10d3-f8f9-4004-ac41-9e7dd1406051</t>
  </si>
  <si>
    <t>862ae395-c4b9-4af5-88d0-f4e159ba1574</t>
  </si>
  <si>
    <t>080713b8-69be-46ae-81ad-87257d582851</t>
  </si>
  <si>
    <t>681d6f34-d038-4a22-b815-37e9f0470826</t>
  </si>
  <si>
    <t>5fe28949-fc41-42d3-bb03-97122b87a837</t>
  </si>
  <si>
    <t>c0cd1339-97e2-4358-98c1-21baee66d1b3</t>
  </si>
  <si>
    <t>56f2285c-923e-4677-a10e-970dcc3e4268</t>
  </si>
  <si>
    <t>83abc4b6-e52c-40aa-9772-91e76dacd5e2</t>
  </si>
  <si>
    <t>2c0b49b1-4fe4-44dd-843d-856e7edba894</t>
  </si>
  <si>
    <t>93feb466-3881-466c-9fc5-043fefe5333f</t>
  </si>
  <si>
    <t>91e32a09-9632-491e-9c68-8f6d063ceb6b</t>
  </si>
  <si>
    <t>4b54ec30-4af2-4ad9-a14e-1e9b04820207</t>
  </si>
  <si>
    <t>9df83ad6-221e-46af-af00-3ee1be1e2495</t>
  </si>
  <si>
    <t>8eb3e95b-e9c2-4033-a7ae-a3bd52a29bdb</t>
  </si>
  <si>
    <t>79a92d10-5e5d-4e41-8bcd-d97da6ee824f</t>
  </si>
  <si>
    <t>71690888-2469-4ef8-84da-5e59d5023586</t>
  </si>
  <si>
    <t>88c23cce-e491-442e-ba21-63a7fbf93292</t>
  </si>
  <si>
    <t>382d2005-10c2-4f7c-b64c-73a73133b74d</t>
  </si>
  <si>
    <t>7f547e49-2f3a-4840-b775-0cdef97c266a</t>
  </si>
  <si>
    <t>730d0b67-a51a-4afe-8a4f-517b18c4b005</t>
  </si>
  <si>
    <t>c244e59b-3079-4440-9627-bd8c2585af73</t>
  </si>
  <si>
    <t>e1dac537-fecf-4e27-94c6-4a4dab1c26f5</t>
  </si>
  <si>
    <t>dc84a831-7af3-4fde-bbfd-bf25ac8d85a2</t>
  </si>
  <si>
    <t>d5069566-ba79-4d6f-8e2a-bf72d9813264</t>
  </si>
  <si>
    <t>b5862f79-3b6e-4d71-87b4-f16b7f10c675</t>
  </si>
  <si>
    <t>ed7ded87-f9db-4bde-be83-84919fab44f6</t>
  </si>
  <si>
    <t>eb0fed32-4081-4372-b98d-199e5c966418</t>
  </si>
  <si>
    <t>b6a0e39f-bb55-41e7-ac21-20363981de0f</t>
  </si>
  <si>
    <t>81015dd1-78fe-430f-aca6-a6ae26ec9436</t>
  </si>
  <si>
    <t>3c5c62ac-34cf-4bf2-bd54-438b29146bc6</t>
  </si>
  <si>
    <t>Technical provisions – Non-life</t>
  </si>
  <si>
    <t>Technical provisions – Health (similar to Life)</t>
  </si>
  <si>
    <t>Technical provisions – Health (similar to Non-life)</t>
  </si>
  <si>
    <t>Insurance and intermediaries payables</t>
  </si>
  <si>
    <t>Technical provisions – Life (excl. index-linked and unit-linked)</t>
  </si>
  <si>
    <t>Technical provisions – Non-life (excl. Health)</t>
  </si>
  <si>
    <t>Technical provisions – Life (excl. Health and index-linked and unit-linked)</t>
  </si>
  <si>
    <t>Technical provisions – index-linked and unit-linked funds</t>
  </si>
  <si>
    <t>424b7106-de26-4a65-ad19-00a057814a88</t>
  </si>
  <si>
    <t>3f990b23-efd2-46e9-9548-e48bc71b35e9</t>
  </si>
  <si>
    <t>ce476575-1bbe-4dfa-819a-08558ba07409</t>
  </si>
  <si>
    <t>(CH) 
Switzerland</t>
  </si>
  <si>
    <t>In EUR millions</t>
  </si>
  <si>
    <t>In EUR thousands</t>
  </si>
  <si>
    <t>*The table above presents lines of business applicable to SCOR</t>
  </si>
  <si>
    <t>The table above presents lines of business applicable to SCOR</t>
  </si>
  <si>
    <t>f5825fbe-14c9-44e0-a794-3a373af49c0f</t>
  </si>
  <si>
    <t>838cf234-0295-4a6f-b98a-042b7fa1e862</t>
  </si>
  <si>
    <t>Casualty reinsurance</t>
  </si>
  <si>
    <t>Marine, aviation, transport reinsurance</t>
  </si>
  <si>
    <t>Property reinsurance</t>
  </si>
  <si>
    <t>c32115ec-c3fe-4cc6-adb9-7363e9ead02a</t>
  </si>
  <si>
    <t>7009e38f-29b8-44b6-8e11-6aa9899bbf6e</t>
  </si>
  <si>
    <t>(IN) 
India</t>
  </si>
  <si>
    <t>(CN) 
China</t>
  </si>
  <si>
    <t>en milliers d'euros</t>
  </si>
  <si>
    <t>En millions d'euros</t>
  </si>
  <si>
    <t xml:space="preserve">S.28.01_1 - Minimum Capital Requirement - Only life or only Non-life insurance or reinsurance activity </t>
  </si>
  <si>
    <t>SCOR SE
As at December 31, 2018
In EUR thousands</t>
  </si>
  <si>
    <t>S.23.01_1 - Own funds SCOR SE (part1)</t>
  </si>
  <si>
    <t>S.23.01_2 - Own funds SCOR SE (part2)</t>
  </si>
  <si>
    <t>S.19.01_1 - Non-life Insurance Claims Information (part 1)</t>
  </si>
  <si>
    <t>S.17.01_2 - Non-life Technical Provisions (part 2)</t>
  </si>
  <si>
    <t>S.17.01_1 - Non-life Technical Provisions (part 1)</t>
  </si>
  <si>
    <t>S.12.01_1 - Life and Health SLT Technical Provisions</t>
  </si>
  <si>
    <t>S.05.02_2 - Premiums, claims and expenses by country</t>
  </si>
  <si>
    <t>S.05.02_1 - Premiums, claims and expenses by country</t>
  </si>
  <si>
    <t>S.05.01_3 - Premiums, claims and expenses by line of business (Life)</t>
  </si>
  <si>
    <t>As at December 31, 2018
In EUR thousands</t>
  </si>
  <si>
    <t>S.05.01_2 - Premiums, claims and expenses by line of business (NL)</t>
  </si>
  <si>
    <t>S.05.01_1 - Premiums, claims and expenses by line of business (NL)</t>
  </si>
  <si>
    <t>S.02.01_2 - Balance Sheet - Liabilities</t>
  </si>
  <si>
    <t>SCOR SE
Liabilities as at December 31, 2018
In EUR thousands</t>
  </si>
  <si>
    <t>S.02.01_1 - Balance Sheet - Assets</t>
  </si>
  <si>
    <t>SCOR SE
Assets as at December 31, 2018
In EUR thousands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</si>
</sst>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_(&quot;€&quot;* #,##0.00_);_(&quot;€&quot;* \(#,##0.00\);_(&quot;€&quot;* &quot;-&quot;??_);_(@_)"/>
    <numFmt numFmtId="166" formatCode="_(&quot;€&quot;* #,##0_);_(&quot;€&quot;* \(#,##0\);_(&quot;€&quot;* &quot;-&quot;_);_(@_)"/>
    <numFmt numFmtId="167" formatCode="_(* #,##0_);_(* \(#,##0\);_(* &quot;-&quot;_);_(@_)"/>
    <numFmt numFmtId="168" formatCode="#,##0_ ;\-#,##0\ "/>
    <numFmt numFmtId="169" formatCode="_(* #,##0_);_(* \(#,##0\);_(* &quot;-&quot;??_);_(@_)"/>
    <numFmt numFmtId="170" formatCode="0_ ;[Red]\-0\ "/>
  </numFmts>
  <fonts count="60" x14ac:knownFonts="1">
    <font>
      <sz val="8"/>
      <color theme="1"/>
      <name val="Arial"/>
      <family val="2"/>
      <scheme val="minor"/>
    </font>
    <font>
      <sz val="10"/>
      <name val="Arial"/>
      <family val="2"/>
    </font>
    <font>
      <sz val="11"/>
      <color theme="1"/>
      <name val="Arial"/>
      <family val="2"/>
      <scheme val="minor"/>
    </font>
    <font>
      <b/>
      <sz val="8"/>
      <name val="Arial"/>
      <family val="2"/>
      <scheme val="minor"/>
    </font>
    <font>
      <sz val="8"/>
      <name val="Calibri"/>
      <family val="2"/>
    </font>
    <font>
      <sz val="10"/>
      <color theme="1"/>
      <name val="Calibri"/>
      <family val="2"/>
    </font>
    <font>
      <b/>
      <i/>
      <sz val="12"/>
      <color theme="1"/>
      <name val="Calibri"/>
      <family val="2"/>
    </font>
    <font>
      <sz val="16"/>
      <color theme="0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u/>
      <sz val="8"/>
      <color theme="10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8"/>
      <color theme="4"/>
      <name val="Arial"/>
      <family val="2"/>
      <scheme val="minor"/>
    </font>
    <font>
      <b/>
      <i/>
      <sz val="8"/>
      <color theme="1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006A8D"/>
      <name val="Arial"/>
      <family val="2"/>
    </font>
    <font>
      <i/>
      <sz val="8"/>
      <name val="Arial"/>
      <family val="2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theme="0" tint="-0.48368785668507952"/>
      <name val="Arial"/>
      <family val="2"/>
    </font>
    <font>
      <b/>
      <sz val="8"/>
      <color theme="1"/>
      <name val="Arial"/>
      <family val="2"/>
    </font>
    <font>
      <vertAlign val="subscript"/>
      <sz val="8"/>
      <name val="Arial"/>
      <family val="2"/>
    </font>
    <font>
      <sz val="7"/>
      <color theme="1"/>
      <name val="Arial"/>
      <family val="2"/>
    </font>
    <font>
      <b/>
      <sz val="8"/>
      <color theme="4"/>
      <name val="Arial"/>
      <family val="2"/>
    </font>
    <font>
      <b/>
      <sz val="11"/>
      <color theme="0"/>
      <name val="Calibri"/>
      <family val="2"/>
    </font>
    <font>
      <i/>
      <sz val="8"/>
      <color theme="1"/>
      <name val="Arial"/>
      <family val="2"/>
      <scheme val="minor"/>
    </font>
    <font>
      <b/>
      <i/>
      <sz val="8"/>
      <color theme="1"/>
      <name val="Arial"/>
      <family val="2"/>
      <scheme val="minor"/>
    </font>
    <font>
      <i/>
      <sz val="8"/>
      <name val="Arial"/>
      <family val="2"/>
      <scheme val="minor"/>
    </font>
    <font>
      <b/>
      <sz val="8"/>
      <color theme="9" tint="-0.23853267006439405"/>
      <name val="Arial"/>
      <family val="2"/>
    </font>
    <font>
      <b/>
      <i/>
      <sz val="8"/>
      <color theme="9" tint="-0.23853267006439405"/>
      <name val="Arial"/>
      <family val="2"/>
    </font>
    <font>
      <sz val="8"/>
      <color theme="0" tint="-0.48417615283669546"/>
      <name val="Arial"/>
      <family val="2"/>
    </font>
    <font>
      <i/>
      <sz val="8"/>
      <color theme="9" tint="-0.23853267006439405"/>
      <name val="Arial"/>
      <family val="2"/>
    </font>
    <font>
      <b/>
      <i/>
      <sz val="8"/>
      <name val="Arial"/>
      <family val="2"/>
    </font>
    <font>
      <sz val="7"/>
      <color theme="0" tint="-0.48869289223914303"/>
      <name val="Arial"/>
      <family val="2"/>
      <scheme val="major"/>
    </font>
    <font>
      <sz val="6"/>
      <color theme="0"/>
      <name val="Arial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8"/>
      <name val="Calibri"/>
      <family val="2"/>
    </font>
    <font>
      <sz val="7"/>
      <name val="Arial"/>
      <family val="2"/>
    </font>
    <font>
      <sz val="8"/>
      <color theme="1"/>
      <name val="Arial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BDFF1"/>
        <bgColor indexed="64"/>
      </patternFill>
    </fill>
    <fill>
      <patternFill patternType="solid">
        <fgColor theme="0" tint="-3.3753471480452893E-2"/>
        <bgColor indexed="64"/>
      </patternFill>
    </fill>
    <fill>
      <patternFill patternType="solid">
        <fgColor rgb="FF006A8D"/>
        <bgColor indexed="64"/>
      </patternFill>
    </fill>
    <fill>
      <patternFill patternType="solid">
        <fgColor theme="0" tint="-3.6652729880672627E-2"/>
        <bgColor indexed="64"/>
      </patternFill>
    </fill>
    <fill>
      <patternFill patternType="solid">
        <fgColor theme="0" tint="-3.4394360179448837E-2"/>
        <bgColor indexed="64"/>
      </patternFill>
    </fill>
    <fill>
      <patternFill patternType="solid">
        <fgColor theme="0" tint="-3.4730063783684803E-2"/>
        <bgColor indexed="64"/>
      </patternFill>
    </fill>
    <fill>
      <patternFill patternType="solid">
        <fgColor theme="0" tint="-3.4760582293160799E-2"/>
        <bgColor indexed="64"/>
      </patternFill>
    </fill>
    <fill>
      <patternFill patternType="solid">
        <fgColor theme="0" tint="-3.6744285409100623E-2"/>
        <bgColor indexed="64"/>
      </patternFill>
    </fill>
    <fill>
      <patternFill patternType="solid">
        <fgColor theme="0" tint="-3.6103396710104679E-2"/>
        <bgColor indexed="64"/>
      </patternFill>
    </fill>
    <fill>
      <patternFill patternType="solid">
        <fgColor theme="0" tint="-3.6439100314340646E-2"/>
        <bgColor indexed="64"/>
      </patternFill>
    </fill>
    <fill>
      <patternFill patternType="solid">
        <fgColor theme="0" tint="-3.772087771233253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3.8544877468184455E-2"/>
        <bgColor indexed="64"/>
      </patternFill>
    </fill>
    <fill>
      <patternFill patternType="solid">
        <fgColor theme="0" tint="-0.13751640369884335"/>
        <bgColor indexed="64"/>
      </patternFill>
    </fill>
    <fill>
      <patternFill patternType="solid">
        <fgColor theme="0" tint="-0.13684499649037141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rgb="FF006A8D"/>
      </top>
      <bottom style="thin">
        <color rgb="FF006A8D"/>
      </bottom>
      <diagonal/>
    </border>
    <border>
      <left/>
      <right/>
      <top style="medium">
        <color rgb="FF006A8D"/>
      </top>
      <bottom/>
      <diagonal/>
    </border>
    <border>
      <left/>
      <right/>
      <top style="thin">
        <color rgb="FF006A8D"/>
      </top>
      <bottom style="medium">
        <color rgb="FF006A8D"/>
      </bottom>
      <diagonal/>
    </border>
    <border>
      <left/>
      <right/>
      <top/>
      <bottom style="thin">
        <color rgb="FF006A8D"/>
      </bottom>
      <diagonal/>
    </border>
    <border>
      <left/>
      <right/>
      <top/>
      <bottom style="thin">
        <color rgb="FF1B91AD"/>
      </bottom>
      <diagonal/>
    </border>
    <border>
      <left/>
      <right/>
      <top/>
      <bottom style="hair">
        <color rgb="FF1B91AD"/>
      </bottom>
      <diagonal/>
    </border>
    <border>
      <left/>
      <right/>
      <top style="hair">
        <color rgb="FF1B91AD"/>
      </top>
      <bottom style="hair">
        <color rgb="FF1B91AD"/>
      </bottom>
      <diagonal/>
    </border>
    <border>
      <left/>
      <right/>
      <top style="hair">
        <color rgb="FF1B91AD"/>
      </top>
      <bottom style="medium">
        <color rgb="FF1B91AD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theme="0" tint="-0.23380230109561448"/>
      </right>
      <top/>
      <bottom style="thin">
        <color theme="0" tint="-0.23380230109561448"/>
      </bottom>
      <diagonal/>
    </border>
    <border>
      <left/>
      <right/>
      <top/>
      <bottom style="medium">
        <color rgb="FF006A8D"/>
      </bottom>
      <diagonal/>
    </border>
    <border>
      <left/>
      <right/>
      <top style="medium">
        <color rgb="FF006A8D"/>
      </top>
      <bottom style="hair">
        <color rgb="FF006A8D"/>
      </bottom>
      <diagonal/>
    </border>
    <border>
      <left/>
      <right/>
      <top style="hair">
        <color rgb="FF006A8D"/>
      </top>
      <bottom style="hair">
        <color rgb="FF006A8D"/>
      </bottom>
      <diagonal/>
    </border>
    <border>
      <left/>
      <right/>
      <top style="hair">
        <color rgb="FF006A8D"/>
      </top>
      <bottom style="thin">
        <color rgb="FF006A8D"/>
      </bottom>
      <diagonal/>
    </border>
    <border>
      <left/>
      <right/>
      <top/>
      <bottom style="hair">
        <color rgb="FF006A8D"/>
      </bottom>
      <diagonal/>
    </border>
    <border>
      <left/>
      <right/>
      <top style="hair">
        <color rgb="FF006A8D"/>
      </top>
      <bottom/>
      <diagonal/>
    </border>
    <border>
      <left/>
      <right/>
      <top style="thin">
        <color rgb="FF006A8D"/>
      </top>
      <bottom style="hair">
        <color rgb="FF006A8D"/>
      </bottom>
      <diagonal/>
    </border>
    <border>
      <left/>
      <right/>
      <top style="thin">
        <color theme="0" tint="-0.13376262703329569"/>
      </top>
      <bottom/>
      <diagonal/>
    </border>
    <border>
      <left/>
      <right style="thin">
        <color theme="0" tint="-0.13376262703329569"/>
      </right>
      <top/>
      <bottom style="thin">
        <color theme="0" tint="-0.13376262703329569"/>
      </bottom>
      <diagonal/>
    </border>
    <border>
      <left/>
      <right/>
      <top style="medium">
        <color theme="3"/>
      </top>
      <bottom style="thin">
        <color theme="3"/>
      </bottom>
      <diagonal/>
    </border>
    <border>
      <left/>
      <right/>
      <top/>
      <bottom style="medium">
        <color theme="3"/>
      </bottom>
      <diagonal/>
    </border>
    <border>
      <left/>
      <right/>
      <top style="medium">
        <color rgb="FF006A8D"/>
      </top>
      <bottom style="thin">
        <color rgb="FF006A8D"/>
      </bottom>
      <diagonal/>
    </border>
    <border>
      <left/>
      <right/>
      <top style="thin">
        <color rgb="FF006A8D"/>
      </top>
      <bottom style="hair">
        <color theme="1"/>
      </bottom>
      <diagonal/>
    </border>
    <border>
      <left/>
      <right/>
      <top style="thin">
        <color rgb="FF006A8D"/>
      </top>
      <bottom/>
      <diagonal/>
    </border>
    <border diagonalUp="1" diagonalDown="1">
      <left/>
      <right/>
      <top style="thin">
        <color rgb="FF006A8D"/>
      </top>
      <bottom style="thin">
        <color rgb="FF006A8D"/>
      </bottom>
      <diagonal style="thin">
        <color rgb="FFCBDFF1"/>
      </diagonal>
    </border>
    <border diagonalUp="1" diagonalDown="1">
      <left/>
      <right/>
      <top/>
      <bottom style="medium">
        <color rgb="FF006A8D"/>
      </bottom>
      <diagonal style="thin">
        <color rgb="FFCBDFF1"/>
      </diagonal>
    </border>
    <border diagonalUp="1" diagonalDown="1">
      <left/>
      <right/>
      <top style="hair">
        <color rgb="FF006A8D"/>
      </top>
      <bottom style="hair">
        <color rgb="FF006A8D"/>
      </bottom>
      <diagonal style="thin">
        <color rgb="FFCBDFF1"/>
      </diagonal>
    </border>
    <border diagonalUp="1" diagonalDown="1">
      <left/>
      <right/>
      <top/>
      <bottom style="hair">
        <color rgb="FF006A8D"/>
      </bottom>
      <diagonal style="hair">
        <color rgb="FFCBDFF1"/>
      </diagonal>
    </border>
    <border diagonalUp="1" diagonalDown="1">
      <left/>
      <right/>
      <top style="hair">
        <color rgb="FF006A8D"/>
      </top>
      <bottom style="hair">
        <color rgb="FF006A8D"/>
      </bottom>
      <diagonal style="hair">
        <color rgb="FFCBDFF1"/>
      </diagonal>
    </border>
    <border diagonalUp="1" diagonalDown="1">
      <left/>
      <right/>
      <top style="thin">
        <color rgb="FF006A8D"/>
      </top>
      <bottom style="hair">
        <color rgb="FF006A8D"/>
      </bottom>
      <diagonal style="thin">
        <color rgb="FFCBDFF1"/>
      </diagonal>
    </border>
    <border diagonalUp="1" diagonalDown="1">
      <left/>
      <right/>
      <top style="hair">
        <color rgb="FF006A8D"/>
      </top>
      <bottom style="thin">
        <color rgb="FF006A8D"/>
      </bottom>
      <diagonal style="thin">
        <color rgb="FFCBDFF1"/>
      </diagonal>
    </border>
    <border diagonalUp="1" diagonalDown="1">
      <left/>
      <right/>
      <top style="thin">
        <color rgb="FF006A8D"/>
      </top>
      <bottom style="medium">
        <color rgb="FF006A8D"/>
      </bottom>
      <diagonal style="thin">
        <color rgb="FFCBDFF1"/>
      </diagonal>
    </border>
    <border diagonalUp="1" diagonalDown="1">
      <left/>
      <right/>
      <top style="thin">
        <color rgb="FF006A8D"/>
      </top>
      <bottom style="hair">
        <color theme="1"/>
      </bottom>
      <diagonal style="thin">
        <color rgb="FFCBDFF1"/>
      </diagonal>
    </border>
    <border>
      <left/>
      <right/>
      <top style="hair">
        <color theme="1"/>
      </top>
      <bottom/>
      <diagonal/>
    </border>
    <border>
      <left/>
      <right/>
      <top/>
      <bottom style="hair">
        <color theme="1"/>
      </bottom>
      <diagonal/>
    </border>
    <border diagonalUp="1" diagonalDown="1">
      <left/>
      <right/>
      <top/>
      <bottom/>
      <diagonal style="thin">
        <color rgb="FFCBDFF1"/>
      </diagonal>
    </border>
    <border diagonalUp="1" diagonalDown="1">
      <left/>
      <right/>
      <top style="thin">
        <color rgb="FF006A8D"/>
      </top>
      <bottom style="thin">
        <color rgb="FF006A8D"/>
      </bottom>
      <diagonal style="hair">
        <color rgb="FFCBDFF1"/>
      </diagonal>
    </border>
    <border>
      <left/>
      <right/>
      <top style="hair">
        <color rgb="FF006A8D"/>
      </top>
      <bottom style="medium">
        <color rgb="FF006A8D"/>
      </bottom>
      <diagonal/>
    </border>
    <border diagonalUp="1" diagonalDown="1">
      <left/>
      <right/>
      <top style="thin">
        <color rgb="FF006A8D"/>
      </top>
      <bottom style="thin">
        <color rgb="FF006A8D"/>
      </bottom>
      <diagonal style="thin">
        <color theme="0"/>
      </diagonal>
    </border>
    <border diagonalUp="1" diagonalDown="1">
      <left/>
      <right/>
      <top/>
      <bottom/>
      <diagonal style="thin">
        <color theme="0"/>
      </diagonal>
    </border>
    <border diagonalUp="1" diagonalDown="1">
      <left/>
      <right/>
      <top style="hair">
        <color rgb="FF006A8D"/>
      </top>
      <bottom style="hair">
        <color rgb="FF006A8D"/>
      </bottom>
      <diagonal style="hair">
        <color theme="0"/>
      </diagonal>
    </border>
    <border diagonalUp="1" diagonalDown="1">
      <left/>
      <right/>
      <top/>
      <bottom style="hair">
        <color rgb="FF006A8D"/>
      </bottom>
      <diagonal style="thin">
        <color rgb="FFCBDFF1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8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" fillId="0" borderId="0"/>
    <xf numFmtId="0" fontId="59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9" fontId="59" fillId="0" borderId="0" applyFont="0" applyFill="0" applyBorder="0" applyAlignment="0" applyProtection="0"/>
    <xf numFmtId="0" fontId="2" fillId="0" borderId="0"/>
    <xf numFmtId="164" fontId="59" fillId="0" borderId="0" applyFont="0" applyFill="0" applyBorder="0" applyAlignment="0" applyProtection="0"/>
    <xf numFmtId="0" fontId="2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4" fillId="0" borderId="0" applyNumberFormat="0" applyFill="0" applyBorder="0" applyAlignment="0" applyProtection="0"/>
    <xf numFmtId="0" fontId="31" fillId="20" borderId="1" applyNumberFormat="0" applyAlignment="0" applyProtection="0"/>
    <xf numFmtId="0" fontId="32" fillId="0" borderId="2" applyNumberFormat="0" applyFill="0" applyAlignment="0" applyProtection="0"/>
    <xf numFmtId="0" fontId="29" fillId="21" borderId="1" applyNumberFormat="0" applyAlignment="0" applyProtection="0"/>
    <xf numFmtId="0" fontId="27" fillId="22" borderId="0" applyNumberFormat="0" applyBorder="0" applyAlignment="0" applyProtection="0"/>
    <xf numFmtId="0" fontId="28" fillId="23" borderId="0" applyNumberFormat="0" applyBorder="0" applyAlignment="0" applyProtection="0"/>
    <xf numFmtId="0" fontId="2" fillId="0" borderId="0"/>
    <xf numFmtId="0" fontId="37" fillId="0" borderId="0"/>
    <xf numFmtId="0" fontId="37" fillId="0" borderId="0"/>
    <xf numFmtId="0" fontId="37" fillId="0" borderId="0"/>
    <xf numFmtId="0" fontId="2" fillId="0" borderId="0"/>
    <xf numFmtId="0" fontId="26" fillId="24" borderId="0" applyNumberFormat="0" applyBorder="0" applyAlignment="0" applyProtection="0"/>
    <xf numFmtId="0" fontId="30" fillId="20" borderId="3" applyNumberFormat="0" applyAlignment="0" applyProtection="0"/>
    <xf numFmtId="0" fontId="3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33" fillId="25" borderId="7" applyNumberFormat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5" fontId="59" fillId="0" borderId="0" applyFont="0" applyFill="0" applyBorder="0" applyAlignment="0" applyProtection="0"/>
    <xf numFmtId="0" fontId="2" fillId="0" borderId="0"/>
    <xf numFmtId="0" fontId="2" fillId="0" borderId="0"/>
    <xf numFmtId="164" fontId="59" fillId="0" borderId="0" applyFont="0" applyFill="0" applyBorder="0" applyAlignment="0" applyProtection="0"/>
  </cellStyleXfs>
  <cellXfs count="442">
    <xf numFmtId="0" fontId="0" fillId="0" borderId="0" xfId="0"/>
    <xf numFmtId="0" fontId="3" fillId="14" borderId="0" xfId="6" applyFont="1" applyFill="1"/>
    <xf numFmtId="0" fontId="3" fillId="14" borderId="0" xfId="7" applyFont="1" applyFill="1"/>
    <xf numFmtId="0" fontId="59" fillId="0" borderId="0" xfId="7"/>
    <xf numFmtId="0" fontId="59" fillId="28" borderId="0" xfId="7" applyFill="1"/>
    <xf numFmtId="0" fontId="4" fillId="28" borderId="0" xfId="7" applyFont="1" applyFill="1"/>
    <xf numFmtId="0" fontId="4" fillId="0" borderId="0" xfId="7" applyFont="1"/>
    <xf numFmtId="0" fontId="4" fillId="29" borderId="0" xfId="7" applyFont="1" applyFill="1"/>
    <xf numFmtId="0" fontId="5" fillId="26" borderId="0" xfId="7" applyFont="1" applyFill="1"/>
    <xf numFmtId="0" fontId="5" fillId="26" borderId="0" xfId="7" applyFont="1" applyFill="1" applyAlignment="1">
      <alignment horizontal="center" vertical="center"/>
    </xf>
    <xf numFmtId="0" fontId="8" fillId="26" borderId="0" xfId="7" applyFont="1" applyFill="1" applyAlignment="1"/>
    <xf numFmtId="0" fontId="9" fillId="26" borderId="12" xfId="7" applyFont="1" applyFill="1" applyBorder="1"/>
    <xf numFmtId="0" fontId="9" fillId="26" borderId="12" xfId="7" applyFont="1" applyFill="1" applyBorder="1" applyAlignment="1">
      <alignment horizontal="center"/>
    </xf>
    <xf numFmtId="0" fontId="5" fillId="26" borderId="13" xfId="7" applyFont="1" applyFill="1" applyBorder="1" applyAlignment="1">
      <alignment horizontal="left" indent="1"/>
    </xf>
    <xf numFmtId="0" fontId="5" fillId="26" borderId="13" xfId="7" applyFont="1" applyFill="1" applyBorder="1" applyAlignment="1">
      <alignment horizontal="center"/>
    </xf>
    <xf numFmtId="0" fontId="11" fillId="26" borderId="13" xfId="9" applyFill="1" applyBorder="1" applyAlignment="1">
      <alignment horizontal="center"/>
    </xf>
    <xf numFmtId="0" fontId="5" fillId="26" borderId="14" xfId="7" applyFont="1" applyFill="1" applyBorder="1" applyAlignment="1">
      <alignment horizontal="left" indent="1"/>
    </xf>
    <xf numFmtId="0" fontId="5" fillId="26" borderId="14" xfId="7" applyFont="1" applyFill="1" applyBorder="1" applyAlignment="1">
      <alignment horizontal="center"/>
    </xf>
    <xf numFmtId="0" fontId="5" fillId="0" borderId="0" xfId="7" applyFont="1"/>
    <xf numFmtId="0" fontId="5" fillId="26" borderId="15" xfId="7" applyFont="1" applyFill="1" applyBorder="1"/>
    <xf numFmtId="0" fontId="5" fillId="26" borderId="15" xfId="7" applyFont="1" applyFill="1" applyBorder="1" applyAlignment="1">
      <alignment horizontal="center" vertical="center"/>
    </xf>
    <xf numFmtId="0" fontId="5" fillId="0" borderId="0" xfId="7" applyFont="1" applyAlignment="1">
      <alignment horizontal="center" vertical="center"/>
    </xf>
    <xf numFmtId="0" fontId="12" fillId="30" borderId="16" xfId="8" applyFont="1" applyFill="1" applyBorder="1" applyAlignment="1">
      <alignment horizontal="center" vertical="center"/>
    </xf>
    <xf numFmtId="0" fontId="0" fillId="26" borderId="0" xfId="7" applyFont="1" applyFill="1"/>
    <xf numFmtId="0" fontId="0" fillId="0" borderId="0" xfId="7" applyFont="1"/>
    <xf numFmtId="0" fontId="0" fillId="26" borderId="17" xfId="7" applyFont="1" applyFill="1" applyBorder="1"/>
    <xf numFmtId="0" fontId="0" fillId="26" borderId="18" xfId="7" applyFont="1" applyFill="1" applyBorder="1"/>
    <xf numFmtId="0" fontId="13" fillId="26" borderId="0" xfId="7" applyFont="1" applyFill="1" applyAlignment="1">
      <alignment horizontal="left" vertical="top"/>
    </xf>
    <xf numFmtId="0" fontId="14" fillId="26" borderId="0" xfId="7" applyFont="1" applyFill="1" applyAlignment="1">
      <alignment horizontal="center" vertical="center" wrapText="1"/>
    </xf>
    <xf numFmtId="0" fontId="0" fillId="26" borderId="0" xfId="7" applyFont="1" applyFill="1" applyBorder="1"/>
    <xf numFmtId="0" fontId="14" fillId="26" borderId="19" xfId="7" applyFont="1" applyFill="1" applyBorder="1" applyAlignment="1">
      <alignment wrapText="1"/>
    </xf>
    <xf numFmtId="0" fontId="15" fillId="31" borderId="0" xfId="7" applyFont="1" applyFill="1" applyAlignment="1">
      <alignment horizontal="right" wrapText="1"/>
    </xf>
    <xf numFmtId="0" fontId="14" fillId="26" borderId="0" xfId="7" applyFont="1" applyFill="1" applyBorder="1" applyAlignment="1">
      <alignment wrapText="1"/>
    </xf>
    <xf numFmtId="168" fontId="16" fillId="32" borderId="20" xfId="7" applyNumberFormat="1" applyFont="1" applyFill="1" applyBorder="1" applyAlignment="1">
      <alignment horizontal="center" vertical="center"/>
    </xf>
    <xf numFmtId="0" fontId="14" fillId="26" borderId="21" xfId="7" applyFont="1" applyFill="1" applyBorder="1" applyAlignment="1">
      <alignment horizontal="left"/>
    </xf>
    <xf numFmtId="0" fontId="16" fillId="32" borderId="21" xfId="7" applyFont="1" applyFill="1" applyBorder="1" applyAlignment="1">
      <alignment horizontal="center"/>
    </xf>
    <xf numFmtId="168" fontId="14" fillId="26" borderId="21" xfId="7" applyNumberFormat="1" applyFont="1" applyFill="1" applyBorder="1" applyAlignment="1">
      <alignment horizontal="right"/>
    </xf>
    <xf numFmtId="0" fontId="14" fillId="26" borderId="22" xfId="7" applyFont="1" applyFill="1" applyBorder="1" applyAlignment="1">
      <alignment horizontal="left"/>
    </xf>
    <xf numFmtId="0" fontId="16" fillId="32" borderId="22" xfId="7" applyFont="1" applyFill="1" applyBorder="1" applyAlignment="1">
      <alignment horizontal="center"/>
    </xf>
    <xf numFmtId="168" fontId="14" fillId="26" borderId="22" xfId="7" applyNumberFormat="1" applyFont="1" applyFill="1" applyBorder="1" applyAlignment="1">
      <alignment horizontal="right"/>
    </xf>
    <xf numFmtId="0" fontId="14" fillId="26" borderId="23" xfId="7" applyFont="1" applyFill="1" applyBorder="1" applyAlignment="1">
      <alignment horizontal="left" wrapText="1"/>
    </xf>
    <xf numFmtId="0" fontId="16" fillId="32" borderId="23" xfId="7" applyFont="1" applyFill="1" applyBorder="1" applyAlignment="1">
      <alignment horizontal="center" wrapText="1"/>
    </xf>
    <xf numFmtId="168" fontId="14" fillId="26" borderId="23" xfId="7" applyNumberFormat="1" applyFont="1" applyFill="1" applyBorder="1" applyAlignment="1">
      <alignment horizontal="right"/>
    </xf>
    <xf numFmtId="0" fontId="17" fillId="26" borderId="21" xfId="7" applyFont="1" applyFill="1" applyBorder="1" applyAlignment="1">
      <alignment horizontal="left" indent="1"/>
    </xf>
    <xf numFmtId="0" fontId="17" fillId="32" borderId="21" xfId="7" applyFont="1" applyFill="1" applyBorder="1" applyAlignment="1">
      <alignment horizontal="center"/>
    </xf>
    <xf numFmtId="168" fontId="17" fillId="26" borderId="21" xfId="7" applyNumberFormat="1" applyFont="1" applyFill="1" applyBorder="1" applyAlignment="1">
      <alignment horizontal="right"/>
    </xf>
    <xf numFmtId="0" fontId="18" fillId="26" borderId="24" xfId="7" applyFont="1" applyFill="1" applyBorder="1" applyAlignment="1">
      <alignment horizontal="left" indent="2"/>
    </xf>
    <xf numFmtId="0" fontId="17" fillId="32" borderId="24" xfId="7" applyFont="1" applyFill="1" applyBorder="1" applyAlignment="1">
      <alignment horizontal="center"/>
    </xf>
    <xf numFmtId="168" fontId="18" fillId="26" borderId="24" xfId="7" applyNumberFormat="1" applyFont="1" applyFill="1" applyBorder="1" applyAlignment="1">
      <alignment horizontal="right"/>
    </xf>
    <xf numFmtId="0" fontId="18" fillId="26" borderId="11" xfId="7" applyFont="1" applyFill="1" applyBorder="1" applyAlignment="1">
      <alignment horizontal="left" indent="2"/>
    </xf>
    <xf numFmtId="0" fontId="17" fillId="32" borderId="11" xfId="7" applyFont="1" applyFill="1" applyBorder="1" applyAlignment="1">
      <alignment horizontal="center"/>
    </xf>
    <xf numFmtId="168" fontId="18" fillId="26" borderId="11" xfId="7" applyNumberFormat="1" applyFont="1" applyFill="1" applyBorder="1" applyAlignment="1">
      <alignment horizontal="right"/>
    </xf>
    <xf numFmtId="0" fontId="17" fillId="26" borderId="23" xfId="7" applyFont="1" applyFill="1" applyBorder="1" applyAlignment="1">
      <alignment horizontal="left" indent="1"/>
    </xf>
    <xf numFmtId="0" fontId="17" fillId="32" borderId="23" xfId="7" applyFont="1" applyFill="1" applyBorder="1" applyAlignment="1">
      <alignment horizontal="center"/>
    </xf>
    <xf numFmtId="168" fontId="17" fillId="26" borderId="23" xfId="7" applyNumberFormat="1" applyFont="1" applyFill="1" applyBorder="1" applyAlignment="1">
      <alignment horizontal="right"/>
    </xf>
    <xf numFmtId="0" fontId="18" fillId="26" borderId="0" xfId="7" applyFont="1" applyFill="1" applyBorder="1" applyAlignment="1">
      <alignment horizontal="left" indent="2"/>
    </xf>
    <xf numFmtId="0" fontId="17" fillId="32" borderId="0" xfId="7" applyFont="1" applyFill="1" applyBorder="1" applyAlignment="1">
      <alignment horizontal="center"/>
    </xf>
    <xf numFmtId="168" fontId="18" fillId="26" borderId="0" xfId="7" applyNumberFormat="1" applyFont="1" applyFill="1" applyBorder="1" applyAlignment="1">
      <alignment horizontal="right"/>
    </xf>
    <xf numFmtId="0" fontId="0" fillId="26" borderId="0" xfId="7" applyFont="1" applyFill="1" applyAlignment="1">
      <alignment wrapText="1"/>
    </xf>
    <xf numFmtId="0" fontId="0" fillId="0" borderId="0" xfId="7" applyFont="1" applyAlignment="1">
      <alignment wrapText="1"/>
    </xf>
    <xf numFmtId="0" fontId="17" fillId="26" borderId="24" xfId="7" applyFont="1" applyFill="1" applyBorder="1" applyAlignment="1">
      <alignment horizontal="left" indent="1"/>
    </xf>
    <xf numFmtId="0" fontId="14" fillId="26" borderId="8" xfId="7" applyFont="1" applyFill="1" applyBorder="1" applyAlignment="1">
      <alignment horizontal="left" wrapText="1"/>
    </xf>
    <xf numFmtId="0" fontId="16" fillId="32" borderId="8" xfId="7" applyFont="1" applyFill="1" applyBorder="1" applyAlignment="1">
      <alignment horizontal="center" wrapText="1"/>
    </xf>
    <xf numFmtId="168" fontId="14" fillId="26" borderId="8" xfId="7" applyNumberFormat="1" applyFont="1" applyFill="1" applyBorder="1" applyAlignment="1">
      <alignment horizontal="right"/>
    </xf>
    <xf numFmtId="0" fontId="14" fillId="26" borderId="23" xfId="7" applyFont="1" applyFill="1" applyBorder="1" applyAlignment="1">
      <alignment horizontal="left"/>
    </xf>
    <xf numFmtId="0" fontId="16" fillId="32" borderId="23" xfId="7" applyFont="1" applyFill="1" applyBorder="1" applyAlignment="1">
      <alignment horizontal="center"/>
    </xf>
    <xf numFmtId="0" fontId="17" fillId="26" borderId="22" xfId="7" applyFont="1" applyFill="1" applyBorder="1" applyAlignment="1">
      <alignment horizontal="left" indent="1"/>
    </xf>
    <xf numFmtId="0" fontId="17" fillId="32" borderId="22" xfId="7" applyFont="1" applyFill="1" applyBorder="1" applyAlignment="1">
      <alignment horizontal="center"/>
    </xf>
    <xf numFmtId="168" fontId="17" fillId="26" borderId="24" xfId="7" applyNumberFormat="1" applyFont="1" applyFill="1" applyBorder="1" applyAlignment="1">
      <alignment horizontal="right"/>
    </xf>
    <xf numFmtId="168" fontId="19" fillId="26" borderId="25" xfId="7" applyNumberFormat="1" applyFont="1" applyFill="1" applyBorder="1" applyAlignment="1">
      <alignment horizontal="right"/>
    </xf>
    <xf numFmtId="0" fontId="17" fillId="26" borderId="21" xfId="7" applyFont="1" applyFill="1" applyBorder="1" applyAlignment="1">
      <alignment horizontal="left" indent="2"/>
    </xf>
    <xf numFmtId="0" fontId="17" fillId="26" borderId="21" xfId="7" applyFont="1" applyFill="1" applyBorder="1" applyAlignment="1">
      <alignment horizontal="left" wrapText="1" indent="1"/>
    </xf>
    <xf numFmtId="168" fontId="19" fillId="26" borderId="21" xfId="7" applyNumberFormat="1" applyFont="1" applyFill="1" applyBorder="1" applyAlignment="1">
      <alignment horizontal="right"/>
    </xf>
    <xf numFmtId="0" fontId="0" fillId="26" borderId="26" xfId="7" applyFont="1" applyFill="1" applyBorder="1"/>
    <xf numFmtId="0" fontId="14" fillId="26" borderId="21" xfId="7" applyFont="1" applyFill="1" applyBorder="1" applyAlignment="1">
      <alignment horizontal="left" wrapText="1"/>
    </xf>
    <xf numFmtId="0" fontId="16" fillId="32" borderId="21" xfId="7" applyFont="1" applyFill="1" applyBorder="1" applyAlignment="1">
      <alignment horizontal="center" wrapText="1"/>
    </xf>
    <xf numFmtId="0" fontId="20" fillId="26" borderId="10" xfId="7" applyFont="1" applyFill="1" applyBorder="1" applyAlignment="1">
      <alignment horizontal="left"/>
    </xf>
    <xf numFmtId="0" fontId="16" fillId="32" borderId="10" xfId="7" applyFont="1" applyFill="1" applyBorder="1" applyAlignment="1">
      <alignment horizontal="center"/>
    </xf>
    <xf numFmtId="168" fontId="20" fillId="26" borderId="10" xfId="7" applyNumberFormat="1" applyFont="1" applyFill="1" applyBorder="1" applyAlignment="1">
      <alignment horizontal="right"/>
    </xf>
    <xf numFmtId="0" fontId="0" fillId="26" borderId="27" xfId="7" applyFont="1" applyFill="1" applyBorder="1"/>
    <xf numFmtId="0" fontId="14" fillId="26" borderId="28" xfId="7" applyFont="1" applyFill="1" applyBorder="1" applyAlignment="1">
      <alignment wrapText="1"/>
    </xf>
    <xf numFmtId="168" fontId="16" fillId="32" borderId="28" xfId="7" applyNumberFormat="1" applyFont="1" applyFill="1" applyBorder="1" applyAlignment="1">
      <alignment horizontal="center" vertical="center"/>
    </xf>
    <xf numFmtId="168" fontId="16" fillId="26" borderId="21" xfId="7" applyNumberFormat="1" applyFont="1" applyFill="1" applyBorder="1" applyAlignment="1">
      <alignment horizontal="right"/>
    </xf>
    <xf numFmtId="0" fontId="18" fillId="26" borderId="24" xfId="7" applyFont="1" applyFill="1" applyBorder="1" applyAlignment="1">
      <alignment horizontal="left" wrapText="1" indent="2"/>
    </xf>
    <xf numFmtId="168" fontId="21" fillId="26" borderId="24" xfId="7" applyNumberFormat="1" applyFont="1" applyFill="1" applyBorder="1" applyAlignment="1">
      <alignment horizontal="right"/>
    </xf>
    <xf numFmtId="0" fontId="18" fillId="26" borderId="0" xfId="7" applyFont="1" applyFill="1" applyBorder="1" applyAlignment="1">
      <alignment horizontal="left" wrapText="1" indent="2"/>
    </xf>
    <xf numFmtId="168" fontId="21" fillId="26" borderId="0" xfId="7" applyNumberFormat="1" applyFont="1" applyFill="1" applyBorder="1" applyAlignment="1">
      <alignment horizontal="right"/>
    </xf>
    <xf numFmtId="0" fontId="18" fillId="26" borderId="11" xfId="7" applyFont="1" applyFill="1" applyBorder="1" applyAlignment="1">
      <alignment horizontal="left" wrapText="1" indent="2"/>
    </xf>
    <xf numFmtId="168" fontId="21" fillId="26" borderId="11" xfId="7" applyNumberFormat="1" applyFont="1" applyFill="1" applyBorder="1" applyAlignment="1">
      <alignment horizontal="right"/>
    </xf>
    <xf numFmtId="0" fontId="17" fillId="26" borderId="23" xfId="7" applyFont="1" applyFill="1" applyBorder="1" applyAlignment="1">
      <alignment horizontal="left" wrapText="1" indent="1"/>
    </xf>
    <xf numFmtId="168" fontId="16" fillId="26" borderId="23" xfId="7" applyNumberFormat="1" applyFont="1" applyFill="1" applyBorder="1" applyAlignment="1">
      <alignment horizontal="right"/>
    </xf>
    <xf numFmtId="0" fontId="14" fillId="26" borderId="25" xfId="7" applyFont="1" applyFill="1" applyBorder="1" applyAlignment="1">
      <alignment horizontal="left" wrapText="1"/>
    </xf>
    <xf numFmtId="0" fontId="16" fillId="32" borderId="25" xfId="7" applyFont="1" applyFill="1" applyBorder="1" applyAlignment="1">
      <alignment horizontal="center" wrapText="1"/>
    </xf>
    <xf numFmtId="168" fontId="16" fillId="26" borderId="24" xfId="7" applyNumberFormat="1" applyFont="1" applyFill="1" applyBorder="1" applyAlignment="1">
      <alignment horizontal="right"/>
    </xf>
    <xf numFmtId="168" fontId="16" fillId="26" borderId="0" xfId="7" applyNumberFormat="1" applyFont="1" applyFill="1" applyBorder="1" applyAlignment="1">
      <alignment horizontal="right"/>
    </xf>
    <xf numFmtId="168" fontId="16" fillId="26" borderId="11" xfId="7" applyNumberFormat="1" applyFont="1" applyFill="1" applyBorder="1" applyAlignment="1">
      <alignment horizontal="right"/>
    </xf>
    <xf numFmtId="0" fontId="18" fillId="26" borderId="24" xfId="7" applyFont="1" applyFill="1" applyBorder="1" applyAlignment="1">
      <alignment horizontal="left" wrapText="1" indent="1"/>
    </xf>
    <xf numFmtId="0" fontId="18" fillId="26" borderId="0" xfId="7" applyFont="1" applyFill="1" applyBorder="1" applyAlignment="1">
      <alignment horizontal="left" wrapText="1" indent="1"/>
    </xf>
    <xf numFmtId="0" fontId="18" fillId="26" borderId="11" xfId="7" applyFont="1" applyFill="1" applyBorder="1" applyAlignment="1">
      <alignment horizontal="left" wrapText="1" indent="1"/>
    </xf>
    <xf numFmtId="0" fontId="14" fillId="26" borderId="0" xfId="7" applyFont="1" applyFill="1" applyBorder="1" applyAlignment="1">
      <alignment horizontal="left" wrapText="1"/>
    </xf>
    <xf numFmtId="0" fontId="16" fillId="32" borderId="0" xfId="7" applyFont="1" applyFill="1" applyBorder="1" applyAlignment="1">
      <alignment horizontal="center" wrapText="1"/>
    </xf>
    <xf numFmtId="0" fontId="17" fillId="26" borderId="24" xfId="7" applyFont="1" applyFill="1" applyBorder="1" applyAlignment="1">
      <alignment horizontal="left" wrapText="1" indent="1"/>
    </xf>
    <xf numFmtId="0" fontId="20" fillId="26" borderId="8" xfId="7" applyFont="1" applyFill="1" applyBorder="1" applyAlignment="1">
      <alignment horizontal="left" wrapText="1"/>
    </xf>
    <xf numFmtId="0" fontId="16" fillId="32" borderId="8" xfId="7" applyFont="1" applyFill="1" applyBorder="1" applyAlignment="1">
      <alignment horizontal="center"/>
    </xf>
    <xf numFmtId="168" fontId="20" fillId="26" borderId="8" xfId="7" applyNumberFormat="1" applyFont="1" applyFill="1" applyBorder="1" applyAlignment="1">
      <alignment horizontal="right"/>
    </xf>
    <xf numFmtId="0" fontId="20" fillId="26" borderId="19" xfId="7" applyFont="1" applyFill="1" applyBorder="1" applyAlignment="1">
      <alignment horizontal="left" wrapText="1"/>
    </xf>
    <xf numFmtId="0" fontId="16" fillId="32" borderId="19" xfId="7" applyFont="1" applyFill="1" applyBorder="1" applyAlignment="1">
      <alignment horizontal="center"/>
    </xf>
    <xf numFmtId="168" fontId="20" fillId="26" borderId="19" xfId="7" applyNumberFormat="1" applyFont="1" applyFill="1" applyBorder="1" applyAlignment="1">
      <alignment horizontal="right"/>
    </xf>
    <xf numFmtId="0" fontId="12" fillId="33" borderId="16" xfId="8" applyFont="1" applyFill="1" applyBorder="1" applyAlignment="1">
      <alignment horizontal="center" vertical="center"/>
    </xf>
    <xf numFmtId="0" fontId="59" fillId="26" borderId="0" xfId="7" applyFill="1"/>
    <xf numFmtId="0" fontId="14" fillId="26" borderId="19" xfId="7" applyFont="1" applyFill="1" applyBorder="1" applyAlignment="1">
      <alignment horizontal="left" wrapText="1"/>
    </xf>
    <xf numFmtId="0" fontId="12" fillId="34" borderId="16" xfId="8" applyFont="1" applyFill="1" applyBorder="1" applyAlignment="1">
      <alignment horizontal="center" vertical="center"/>
    </xf>
    <xf numFmtId="0" fontId="14" fillId="26" borderId="0" xfId="7" applyFont="1" applyFill="1" applyAlignment="1">
      <alignment horizontal="left" vertical="top"/>
    </xf>
    <xf numFmtId="0" fontId="14" fillId="26" borderId="0" xfId="7" applyFont="1" applyFill="1" applyAlignment="1"/>
    <xf numFmtId="0" fontId="14" fillId="26" borderId="19" xfId="7" applyFont="1" applyFill="1" applyBorder="1" applyAlignment="1">
      <alignment horizontal="left"/>
    </xf>
    <xf numFmtId="0" fontId="15" fillId="31" borderId="0" xfId="7" applyFont="1" applyFill="1" applyAlignment="1">
      <alignment horizontal="right" vertical="center" wrapText="1"/>
    </xf>
    <xf numFmtId="0" fontId="14" fillId="26" borderId="10" xfId="7" applyFont="1" applyFill="1" applyBorder="1" applyAlignment="1">
      <alignment horizontal="right" wrapText="1" indent="1"/>
    </xf>
    <xf numFmtId="0" fontId="12" fillId="35" borderId="16" xfId="8" applyFont="1" applyFill="1" applyBorder="1" applyAlignment="1">
      <alignment horizontal="center" vertical="center"/>
    </xf>
    <xf numFmtId="0" fontId="0" fillId="26" borderId="0" xfId="0" applyFill="1"/>
    <xf numFmtId="0" fontId="14" fillId="26" borderId="29" xfId="0" applyFont="1" applyFill="1" applyBorder="1" applyAlignment="1">
      <alignment horizontal="left" vertical="top" wrapText="1"/>
    </xf>
    <xf numFmtId="0" fontId="14" fillId="26" borderId="29" xfId="0" applyFont="1" applyFill="1" applyBorder="1" applyAlignment="1"/>
    <xf numFmtId="0" fontId="14" fillId="26" borderId="0" xfId="0" applyFont="1" applyFill="1" applyAlignment="1">
      <alignment horizontal="left" vertical="top"/>
    </xf>
    <xf numFmtId="0" fontId="14" fillId="26" borderId="0" xfId="0" applyFont="1" applyFill="1" applyAlignment="1"/>
    <xf numFmtId="0" fontId="16" fillId="36" borderId="0" xfId="0" applyFont="1" applyFill="1" applyAlignment="1">
      <alignment horizontal="right" indent="1"/>
    </xf>
    <xf numFmtId="0" fontId="14" fillId="26" borderId="0" xfId="0" applyFont="1" applyFill="1" applyBorder="1" applyAlignment="1">
      <alignment horizontal="left" wrapText="1"/>
    </xf>
    <xf numFmtId="0" fontId="16" fillId="26" borderId="0" xfId="0" applyFont="1" applyFill="1" applyBorder="1" applyAlignment="1">
      <alignment horizontal="right" wrapText="1"/>
    </xf>
    <xf numFmtId="0" fontId="38" fillId="26" borderId="0" xfId="7" applyFont="1" applyFill="1"/>
    <xf numFmtId="0" fontId="39" fillId="26" borderId="0" xfId="7" applyFont="1" applyFill="1" applyAlignment="1"/>
    <xf numFmtId="0" fontId="38" fillId="0" borderId="0" xfId="7" applyFont="1"/>
    <xf numFmtId="0" fontId="39" fillId="26" borderId="29" xfId="7" applyFont="1" applyFill="1" applyBorder="1" applyAlignment="1"/>
    <xf numFmtId="0" fontId="39" fillId="32" borderId="0" xfId="7" applyFont="1" applyFill="1" applyAlignment="1"/>
    <xf numFmtId="0" fontId="38" fillId="26" borderId="0" xfId="7" applyFont="1" applyFill="1" applyAlignment="1">
      <alignment wrapText="1"/>
    </xf>
    <xf numFmtId="0" fontId="38" fillId="0" borderId="0" xfId="7" applyFont="1" applyAlignment="1">
      <alignment wrapText="1"/>
    </xf>
    <xf numFmtId="0" fontId="39" fillId="0" borderId="0" xfId="7" applyFont="1" applyAlignment="1"/>
    <xf numFmtId="0" fontId="39" fillId="32" borderId="28" xfId="7" applyFont="1" applyFill="1" applyBorder="1" applyAlignment="1"/>
    <xf numFmtId="0" fontId="39" fillId="26" borderId="0" xfId="7" applyFont="1" applyFill="1"/>
    <xf numFmtId="0" fontId="14" fillId="26" borderId="9" xfId="7" applyFont="1" applyFill="1" applyBorder="1" applyAlignment="1">
      <alignment wrapText="1"/>
    </xf>
    <xf numFmtId="0" fontId="16" fillId="37" borderId="9" xfId="7" applyFont="1" applyFill="1" applyBorder="1" applyAlignment="1">
      <alignment horizontal="center" vertical="center"/>
    </xf>
    <xf numFmtId="0" fontId="16" fillId="37" borderId="9" xfId="7" applyFont="1" applyFill="1" applyBorder="1" applyAlignment="1">
      <alignment horizontal="right" vertical="center" indent="1"/>
    </xf>
    <xf numFmtId="0" fontId="14" fillId="26" borderId="8" xfId="7" applyFont="1" applyFill="1" applyBorder="1" applyAlignment="1">
      <alignment wrapText="1"/>
    </xf>
    <xf numFmtId="0" fontId="38" fillId="26" borderId="8" xfId="7" applyFont="1" applyFill="1" applyBorder="1"/>
    <xf numFmtId="168" fontId="38" fillId="26" borderId="8" xfId="7" applyNumberFormat="1" applyFont="1" applyFill="1" applyBorder="1"/>
    <xf numFmtId="0" fontId="16" fillId="26" borderId="23" xfId="7" applyFont="1" applyFill="1" applyBorder="1" applyAlignment="1">
      <alignment horizontal="left" wrapText="1" indent="1"/>
    </xf>
    <xf numFmtId="0" fontId="16" fillId="37" borderId="23" xfId="7" applyFont="1" applyFill="1" applyBorder="1" applyAlignment="1">
      <alignment horizontal="center"/>
    </xf>
    <xf numFmtId="168" fontId="14" fillId="29" borderId="23" xfId="4" applyNumberFormat="1" applyFont="1" applyFill="1" applyBorder="1" applyAlignment="1">
      <alignment horizontal="right"/>
    </xf>
    <xf numFmtId="168" fontId="16" fillId="26" borderId="23" xfId="4" applyNumberFormat="1" applyFont="1" applyFill="1" applyBorder="1" applyAlignment="1">
      <alignment horizontal="right"/>
    </xf>
    <xf numFmtId="0" fontId="16" fillId="26" borderId="21" xfId="7" applyFont="1" applyFill="1" applyBorder="1" applyAlignment="1">
      <alignment horizontal="left" wrapText="1" indent="1"/>
    </xf>
    <xf numFmtId="0" fontId="16" fillId="37" borderId="21" xfId="7" applyFont="1" applyFill="1" applyBorder="1" applyAlignment="1">
      <alignment horizontal="center"/>
    </xf>
    <xf numFmtId="168" fontId="14" fillId="29" borderId="21" xfId="4" applyNumberFormat="1" applyFont="1" applyFill="1" applyBorder="1" applyAlignment="1">
      <alignment horizontal="right"/>
    </xf>
    <xf numFmtId="168" fontId="16" fillId="26" borderId="21" xfId="4" applyNumberFormat="1" applyFont="1" applyFill="1" applyBorder="1" applyAlignment="1">
      <alignment horizontal="right"/>
    </xf>
    <xf numFmtId="0" fontId="16" fillId="26" borderId="21" xfId="7" applyFont="1" applyFill="1" applyBorder="1" applyAlignment="1">
      <alignment wrapText="1"/>
    </xf>
    <xf numFmtId="168" fontId="16" fillId="29" borderId="21" xfId="4" applyNumberFormat="1" applyFont="1" applyFill="1" applyBorder="1" applyAlignment="1">
      <alignment horizontal="right"/>
    </xf>
    <xf numFmtId="0" fontId="38" fillId="26" borderId="8" xfId="7" applyFont="1" applyFill="1" applyBorder="1" applyAlignment="1"/>
    <xf numFmtId="168" fontId="38" fillId="26" borderId="8" xfId="7" applyNumberFormat="1" applyFont="1" applyFill="1" applyBorder="1" applyAlignment="1">
      <alignment horizontal="right"/>
    </xf>
    <xf numFmtId="0" fontId="16" fillId="37" borderId="21" xfId="7" applyFont="1" applyFill="1" applyBorder="1" applyAlignment="1">
      <alignment horizontal="center" vertical="center"/>
    </xf>
    <xf numFmtId="0" fontId="14" fillId="26" borderId="10" xfId="7" applyFont="1" applyFill="1" applyBorder="1" applyAlignment="1">
      <alignment wrapText="1"/>
    </xf>
    <xf numFmtId="0" fontId="16" fillId="37" borderId="10" xfId="7" applyFont="1" applyFill="1" applyBorder="1" applyAlignment="1">
      <alignment horizontal="center" vertical="center"/>
    </xf>
    <xf numFmtId="168" fontId="14" fillId="29" borderId="10" xfId="4" applyNumberFormat="1" applyFont="1" applyFill="1" applyBorder="1" applyAlignment="1">
      <alignment horizontal="right"/>
    </xf>
    <xf numFmtId="168" fontId="14" fillId="26" borderId="10" xfId="4" applyNumberFormat="1" applyFont="1" applyFill="1" applyBorder="1" applyAlignment="1">
      <alignment horizontal="right"/>
    </xf>
    <xf numFmtId="0" fontId="16" fillId="37" borderId="9" xfId="7" applyFont="1" applyFill="1" applyBorder="1" applyAlignment="1">
      <alignment horizontal="center"/>
    </xf>
    <xf numFmtId="0" fontId="38" fillId="26" borderId="8" xfId="7" applyFont="1" applyFill="1" applyBorder="1" applyAlignment="1">
      <alignment horizontal="center"/>
    </xf>
    <xf numFmtId="0" fontId="16" fillId="26" borderId="24" xfId="7" applyFont="1" applyFill="1" applyBorder="1" applyAlignment="1">
      <alignment horizontal="left" wrapText="1" indent="1"/>
    </xf>
    <xf numFmtId="168" fontId="14" fillId="29" borderId="24" xfId="4" applyNumberFormat="1" applyFont="1" applyFill="1" applyBorder="1" applyAlignment="1">
      <alignment horizontal="right"/>
    </xf>
    <xf numFmtId="0" fontId="16" fillId="37" borderId="8" xfId="7" applyFont="1" applyFill="1" applyBorder="1" applyAlignment="1">
      <alignment horizontal="center"/>
    </xf>
    <xf numFmtId="168" fontId="14" fillId="29" borderId="8" xfId="4" applyNumberFormat="1" applyFont="1" applyFill="1" applyBorder="1" applyAlignment="1">
      <alignment horizontal="right"/>
    </xf>
    <xf numFmtId="168" fontId="14" fillId="26" borderId="8" xfId="4" applyNumberFormat="1" applyFont="1" applyFill="1" applyBorder="1" applyAlignment="1">
      <alignment horizontal="right"/>
    </xf>
    <xf numFmtId="168" fontId="16" fillId="26" borderId="8" xfId="4" applyNumberFormat="1" applyFont="1" applyFill="1" applyBorder="1" applyAlignment="1">
      <alignment horizontal="right"/>
    </xf>
    <xf numFmtId="0" fontId="14" fillId="26" borderId="21" xfId="7" applyFont="1" applyFill="1" applyBorder="1" applyAlignment="1">
      <alignment horizontal="left" wrapText="1" indent="1"/>
    </xf>
    <xf numFmtId="10" fontId="14" fillId="29" borderId="8" xfId="10" applyNumberFormat="1" applyFont="1" applyFill="1" applyBorder="1" applyAlignment="1">
      <alignment horizontal="right"/>
    </xf>
    <xf numFmtId="0" fontId="16" fillId="37" borderId="10" xfId="7" applyFont="1" applyFill="1" applyBorder="1" applyAlignment="1">
      <alignment horizontal="center"/>
    </xf>
    <xf numFmtId="10" fontId="14" fillId="29" borderId="10" xfId="10" applyNumberFormat="1" applyFont="1" applyFill="1" applyBorder="1" applyAlignment="1">
      <alignment horizontal="right"/>
    </xf>
    <xf numFmtId="0" fontId="40" fillId="26" borderId="0" xfId="7" applyFont="1" applyFill="1" applyAlignment="1">
      <alignment wrapText="1"/>
    </xf>
    <xf numFmtId="0" fontId="14" fillId="26" borderId="24" xfId="7" applyFont="1" applyFill="1" applyBorder="1" applyAlignment="1">
      <alignment wrapText="1"/>
    </xf>
    <xf numFmtId="0" fontId="16" fillId="37" borderId="24" xfId="7" applyFont="1" applyFill="1" applyBorder="1" applyAlignment="1">
      <alignment horizontal="center" vertical="center"/>
    </xf>
    <xf numFmtId="0" fontId="16" fillId="26" borderId="8" xfId="7" applyFont="1" applyFill="1" applyBorder="1" applyAlignment="1">
      <alignment horizontal="center" vertical="center"/>
    </xf>
    <xf numFmtId="0" fontId="16" fillId="37" borderId="23" xfId="7" applyFont="1" applyFill="1" applyBorder="1" applyAlignment="1">
      <alignment horizontal="center" vertical="center"/>
    </xf>
    <xf numFmtId="168" fontId="16" fillId="29" borderId="23" xfId="4" applyNumberFormat="1" applyFont="1" applyFill="1" applyBorder="1" applyAlignment="1">
      <alignment horizontal="right"/>
    </xf>
    <xf numFmtId="168" fontId="16" fillId="29" borderId="24" xfId="4" applyNumberFormat="1" applyFont="1" applyFill="1" applyBorder="1" applyAlignment="1">
      <alignment horizontal="right"/>
    </xf>
    <xf numFmtId="0" fontId="14" fillId="26" borderId="30" xfId="7" applyFont="1" applyFill="1" applyBorder="1"/>
    <xf numFmtId="0" fontId="16" fillId="38" borderId="30" xfId="7" applyFont="1" applyFill="1" applyBorder="1" applyAlignment="1">
      <alignment horizontal="center" vertical="center"/>
    </xf>
    <xf numFmtId="0" fontId="16" fillId="38" borderId="30" xfId="7" applyFont="1" applyFill="1" applyBorder="1" applyAlignment="1">
      <alignment horizontal="right" vertical="center" indent="1"/>
    </xf>
    <xf numFmtId="0" fontId="16" fillId="26" borderId="25" xfId="7" applyFont="1" applyFill="1" applyBorder="1"/>
    <xf numFmtId="0" fontId="16" fillId="38" borderId="25" xfId="7" applyFont="1" applyFill="1" applyBorder="1" applyAlignment="1">
      <alignment horizontal="center" vertical="center"/>
    </xf>
    <xf numFmtId="168" fontId="16" fillId="26" borderId="25" xfId="4" applyNumberFormat="1" applyFont="1" applyFill="1" applyBorder="1" applyAlignment="1">
      <alignment horizontal="right"/>
    </xf>
    <xf numFmtId="0" fontId="16" fillId="26" borderId="21" xfId="7" applyFont="1" applyFill="1" applyBorder="1"/>
    <xf numFmtId="0" fontId="16" fillId="38" borderId="21" xfId="7" applyFont="1" applyFill="1" applyBorder="1" applyAlignment="1">
      <alignment horizontal="center" vertical="center"/>
    </xf>
    <xf numFmtId="0" fontId="16" fillId="38" borderId="0" xfId="7" applyFont="1" applyFill="1" applyAlignment="1">
      <alignment horizontal="center" vertical="center"/>
    </xf>
    <xf numFmtId="168" fontId="16" fillId="26" borderId="0" xfId="4" applyNumberFormat="1" applyFont="1" applyFill="1" applyAlignment="1">
      <alignment horizontal="right"/>
    </xf>
    <xf numFmtId="0" fontId="14" fillId="26" borderId="8" xfId="7" applyFont="1" applyFill="1" applyBorder="1"/>
    <xf numFmtId="0" fontId="16" fillId="38" borderId="8" xfId="7" applyFont="1" applyFill="1" applyBorder="1" applyAlignment="1">
      <alignment horizontal="center" vertical="center"/>
    </xf>
    <xf numFmtId="0" fontId="16" fillId="38" borderId="19" xfId="7" applyFont="1" applyFill="1" applyBorder="1" applyAlignment="1">
      <alignment horizontal="center" vertical="center"/>
    </xf>
    <xf numFmtId="168" fontId="14" fillId="29" borderId="19" xfId="4" applyNumberFormat="1" applyFont="1" applyFill="1" applyBorder="1" applyAlignment="1">
      <alignment horizontal="right"/>
    </xf>
    <xf numFmtId="168" fontId="16" fillId="26" borderId="31" xfId="4" applyNumberFormat="1" applyFont="1" applyFill="1" applyBorder="1" applyAlignment="1">
      <alignment horizontal="right"/>
    </xf>
    <xf numFmtId="168" fontId="14" fillId="29" borderId="25" xfId="4" applyNumberFormat="1" applyFont="1" applyFill="1" applyBorder="1" applyAlignment="1">
      <alignment horizontal="right"/>
    </xf>
    <xf numFmtId="0" fontId="14" fillId="26" borderId="9" xfId="7" applyFont="1" applyFill="1" applyBorder="1"/>
    <xf numFmtId="0" fontId="14" fillId="26" borderId="0" xfId="7" applyFont="1" applyFill="1" applyBorder="1"/>
    <xf numFmtId="168" fontId="14" fillId="26" borderId="8" xfId="4" applyNumberFormat="1" applyFont="1" applyFill="1" applyBorder="1" applyAlignment="1">
      <alignment horizontal="right" wrapText="1" indent="1"/>
    </xf>
    <xf numFmtId="0" fontId="16" fillId="38" borderId="0" xfId="7" applyFont="1" applyFill="1" applyBorder="1" applyAlignment="1">
      <alignment horizontal="center" vertical="center"/>
    </xf>
    <xf numFmtId="0" fontId="16" fillId="38" borderId="0" xfId="7" applyFont="1" applyFill="1" applyBorder="1" applyAlignment="1">
      <alignment horizontal="right" vertical="center" indent="1"/>
    </xf>
    <xf numFmtId="168" fontId="14" fillId="29" borderId="8" xfId="7" applyNumberFormat="1" applyFont="1" applyFill="1" applyBorder="1" applyAlignment="1">
      <alignment horizontal="right"/>
    </xf>
    <xf numFmtId="168" fontId="14" fillId="29" borderId="19" xfId="7" applyNumberFormat="1" applyFont="1" applyFill="1" applyBorder="1" applyAlignment="1">
      <alignment horizontal="right"/>
    </xf>
    <xf numFmtId="0" fontId="38" fillId="26" borderId="0" xfId="0" applyFont="1" applyFill="1"/>
    <xf numFmtId="0" fontId="14" fillId="26" borderId="0" xfId="0" applyFont="1" applyFill="1" applyBorder="1" applyAlignment="1">
      <alignment horizontal="right"/>
    </xf>
    <xf numFmtId="0" fontId="38" fillId="0" borderId="0" xfId="0" applyFont="1"/>
    <xf numFmtId="0" fontId="14" fillId="26" borderId="0" xfId="0" applyFont="1" applyFill="1" applyBorder="1"/>
    <xf numFmtId="0" fontId="16" fillId="26" borderId="0" xfId="0" applyFont="1" applyFill="1" applyBorder="1" applyAlignment="1">
      <alignment horizontal="center" vertical="center"/>
    </xf>
    <xf numFmtId="0" fontId="16" fillId="38" borderId="0" xfId="0" applyFont="1" applyFill="1" applyBorder="1" applyAlignment="1">
      <alignment horizontal="right" indent="1"/>
    </xf>
    <xf numFmtId="0" fontId="16" fillId="26" borderId="25" xfId="0" applyFont="1" applyFill="1" applyBorder="1" applyAlignment="1">
      <alignment horizontal="left"/>
    </xf>
    <xf numFmtId="0" fontId="16" fillId="38" borderId="25" xfId="0" applyFont="1" applyFill="1" applyBorder="1" applyAlignment="1">
      <alignment horizontal="center" vertical="center"/>
    </xf>
    <xf numFmtId="0" fontId="16" fillId="26" borderId="21" xfId="0" applyFont="1" applyFill="1" applyBorder="1" applyAlignment="1">
      <alignment horizontal="left"/>
    </xf>
    <xf numFmtId="0" fontId="16" fillId="38" borderId="21" xfId="0" applyFont="1" applyFill="1" applyBorder="1" applyAlignment="1">
      <alignment horizontal="center" vertical="center"/>
    </xf>
    <xf numFmtId="0" fontId="16" fillId="26" borderId="22" xfId="0" applyFont="1" applyFill="1" applyBorder="1" applyAlignment="1">
      <alignment horizontal="left"/>
    </xf>
    <xf numFmtId="0" fontId="16" fillId="38" borderId="22" xfId="0" applyFont="1" applyFill="1" applyBorder="1" applyAlignment="1">
      <alignment horizontal="center" vertical="center"/>
    </xf>
    <xf numFmtId="168" fontId="16" fillId="26" borderId="22" xfId="4" applyNumberFormat="1" applyFont="1" applyFill="1" applyBorder="1" applyAlignment="1">
      <alignment horizontal="right"/>
    </xf>
    <xf numFmtId="0" fontId="16" fillId="26" borderId="23" xfId="0" applyFont="1" applyFill="1" applyBorder="1" applyAlignment="1">
      <alignment horizontal="left"/>
    </xf>
    <xf numFmtId="0" fontId="16" fillId="38" borderId="23" xfId="0" applyFont="1" applyFill="1" applyBorder="1" applyAlignment="1">
      <alignment horizontal="center" vertical="center"/>
    </xf>
    <xf numFmtId="0" fontId="16" fillId="38" borderId="11" xfId="0" applyFont="1" applyFill="1" applyBorder="1" applyAlignment="1">
      <alignment horizontal="right" indent="1"/>
    </xf>
    <xf numFmtId="0" fontId="14" fillId="26" borderId="10" xfId="0" applyFont="1" applyFill="1" applyBorder="1" applyAlignment="1">
      <alignment horizontal="left"/>
    </xf>
    <xf numFmtId="0" fontId="16" fillId="38" borderId="10" xfId="0" applyFont="1" applyFill="1" applyBorder="1" applyAlignment="1">
      <alignment horizontal="center" vertical="center"/>
    </xf>
    <xf numFmtId="0" fontId="16" fillId="26" borderId="30" xfId="7" applyFont="1" applyFill="1" applyBorder="1"/>
    <xf numFmtId="0" fontId="16" fillId="26" borderId="25" xfId="7" applyFont="1" applyFill="1" applyBorder="1" applyAlignment="1">
      <alignment horizontal="left" wrapText="1" indent="1"/>
    </xf>
    <xf numFmtId="0" fontId="16" fillId="37" borderId="25" xfId="7" applyFont="1" applyFill="1" applyBorder="1" applyAlignment="1">
      <alignment horizontal="center"/>
    </xf>
    <xf numFmtId="0" fontId="16" fillId="26" borderId="22" xfId="7" applyFont="1" applyFill="1" applyBorder="1" applyAlignment="1">
      <alignment horizontal="left" wrapText="1" indent="1"/>
    </xf>
    <xf numFmtId="0" fontId="16" fillId="37" borderId="22" xfId="7" applyFont="1" applyFill="1" applyBorder="1" applyAlignment="1">
      <alignment horizontal="center"/>
    </xf>
    <xf numFmtId="168" fontId="14" fillId="29" borderId="22" xfId="4" applyNumberFormat="1" applyFont="1" applyFill="1" applyBorder="1" applyAlignment="1">
      <alignment horizontal="right"/>
    </xf>
    <xf numFmtId="0" fontId="16" fillId="37" borderId="32" xfId="7" applyFont="1" applyFill="1" applyBorder="1" applyAlignment="1">
      <alignment horizontal="center"/>
    </xf>
    <xf numFmtId="168" fontId="14" fillId="29" borderId="32" xfId="4" applyNumberFormat="1" applyFont="1" applyFill="1" applyBorder="1" applyAlignment="1">
      <alignment horizontal="right"/>
    </xf>
    <xf numFmtId="168" fontId="16" fillId="26" borderId="32" xfId="4" applyNumberFormat="1" applyFont="1" applyFill="1" applyBorder="1" applyAlignment="1">
      <alignment horizontal="right"/>
    </xf>
    <xf numFmtId="0" fontId="14" fillId="26" borderId="22" xfId="7" applyFont="1" applyFill="1" applyBorder="1" applyAlignment="1">
      <alignment horizontal="left" wrapText="1" indent="1"/>
    </xf>
    <xf numFmtId="0" fontId="40" fillId="0" borderId="19" xfId="7" applyFont="1" applyFill="1" applyBorder="1" applyAlignment="1">
      <alignment horizontal="right" wrapText="1"/>
    </xf>
    <xf numFmtId="0" fontId="40" fillId="0" borderId="29" xfId="7" applyFont="1" applyFill="1" applyBorder="1" applyAlignment="1">
      <alignment horizontal="right" wrapText="1"/>
    </xf>
    <xf numFmtId="0" fontId="16" fillId="26" borderId="19" xfId="7" applyFont="1" applyFill="1" applyBorder="1" applyAlignment="1">
      <alignment horizontal="right" wrapText="1" indent="1"/>
    </xf>
    <xf numFmtId="0" fontId="15" fillId="31" borderId="19" xfId="7" applyFont="1" applyFill="1" applyBorder="1" applyAlignment="1">
      <alignment horizontal="right" vertical="center" wrapText="1"/>
    </xf>
    <xf numFmtId="0" fontId="16" fillId="26" borderId="0" xfId="7" applyFont="1" applyFill="1" applyBorder="1" applyAlignment="1">
      <alignment horizontal="right" vertical="center" indent="1"/>
    </xf>
    <xf numFmtId="0" fontId="16" fillId="26" borderId="23" xfId="7" applyFont="1" applyFill="1" applyBorder="1"/>
    <xf numFmtId="0" fontId="16" fillId="38" borderId="23" xfId="7" applyFont="1" applyFill="1" applyBorder="1" applyAlignment="1">
      <alignment horizontal="center" vertical="center"/>
    </xf>
    <xf numFmtId="168" fontId="16" fillId="26" borderId="33" xfId="7" applyNumberFormat="1" applyFont="1" applyFill="1" applyBorder="1" applyAlignment="1">
      <alignment horizontal="right"/>
    </xf>
    <xf numFmtId="168" fontId="16" fillId="26" borderId="34" xfId="7" applyNumberFormat="1" applyFont="1" applyFill="1" applyBorder="1" applyAlignment="1">
      <alignment horizontal="right"/>
    </xf>
    <xf numFmtId="168" fontId="16" fillId="26" borderId="33" xfId="4" applyNumberFormat="1" applyFont="1" applyFill="1" applyBorder="1" applyAlignment="1">
      <alignment horizontal="right"/>
    </xf>
    <xf numFmtId="168" fontId="16" fillId="26" borderId="35" xfId="7" applyNumberFormat="1" applyFont="1" applyFill="1" applyBorder="1" applyAlignment="1">
      <alignment horizontal="right"/>
    </xf>
    <xf numFmtId="168" fontId="16" fillId="26" borderId="36" xfId="4" applyNumberFormat="1" applyFont="1" applyFill="1" applyBorder="1" applyAlignment="1">
      <alignment horizontal="right"/>
    </xf>
    <xf numFmtId="168" fontId="16" fillId="26" borderId="37" xfId="4" applyNumberFormat="1" applyFont="1" applyFill="1" applyBorder="1" applyAlignment="1">
      <alignment horizontal="right"/>
    </xf>
    <xf numFmtId="168" fontId="16" fillId="26" borderId="38" xfId="4" applyNumberFormat="1" applyFont="1" applyFill="1" applyBorder="1" applyAlignment="1">
      <alignment horizontal="right"/>
    </xf>
    <xf numFmtId="168" fontId="16" fillId="26" borderId="35" xfId="4" applyNumberFormat="1" applyFont="1" applyFill="1" applyBorder="1" applyAlignment="1">
      <alignment horizontal="right"/>
    </xf>
    <xf numFmtId="168" fontId="16" fillId="26" borderId="39" xfId="4" applyNumberFormat="1" applyFont="1" applyFill="1" applyBorder="1" applyAlignment="1">
      <alignment horizontal="right"/>
    </xf>
    <xf numFmtId="168" fontId="14" fillId="26" borderId="33" xfId="4" applyNumberFormat="1" applyFont="1" applyFill="1" applyBorder="1" applyAlignment="1">
      <alignment horizontal="right"/>
    </xf>
    <xf numFmtId="168" fontId="14" fillId="26" borderId="40" xfId="4" applyNumberFormat="1" applyFont="1" applyFill="1" applyBorder="1" applyAlignment="1">
      <alignment horizontal="right"/>
    </xf>
    <xf numFmtId="168" fontId="16" fillId="26" borderId="41" xfId="4" applyNumberFormat="1" applyFont="1" applyFill="1" applyBorder="1" applyAlignment="1">
      <alignment horizontal="right"/>
    </xf>
    <xf numFmtId="168" fontId="16" fillId="26" borderId="35" xfId="4" applyNumberFormat="1" applyFont="1" applyFill="1" applyBorder="1" applyAlignment="1">
      <alignment horizontal="right"/>
    </xf>
    <xf numFmtId="168" fontId="16" fillId="26" borderId="39" xfId="4" applyNumberFormat="1" applyFont="1" applyFill="1" applyBorder="1" applyAlignment="1">
      <alignment horizontal="right"/>
    </xf>
    <xf numFmtId="0" fontId="16" fillId="26" borderId="8" xfId="13" applyFont="1" applyFill="1" applyBorder="1"/>
    <xf numFmtId="0" fontId="16" fillId="36" borderId="8" xfId="0" applyFont="1" applyFill="1" applyBorder="1" applyAlignment="1">
      <alignment horizontal="center" vertical="center"/>
    </xf>
    <xf numFmtId="168" fontId="16" fillId="26" borderId="8" xfId="12" applyNumberFormat="1" applyFont="1" applyFill="1" applyBorder="1" applyAlignment="1">
      <alignment horizontal="right"/>
    </xf>
    <xf numFmtId="0" fontId="16" fillId="38" borderId="9" xfId="7" applyFont="1" applyFill="1" applyBorder="1" applyAlignment="1">
      <alignment horizontal="center" vertical="center"/>
    </xf>
    <xf numFmtId="0" fontId="14" fillId="26" borderId="11" xfId="7" applyFont="1" applyFill="1" applyBorder="1"/>
    <xf numFmtId="168" fontId="16" fillId="26" borderId="8" xfId="7" applyNumberFormat="1" applyFont="1" applyFill="1" applyBorder="1" applyAlignment="1">
      <alignment horizontal="right"/>
    </xf>
    <xf numFmtId="0" fontId="16" fillId="26" borderId="24" xfId="7" applyFont="1" applyFill="1" applyBorder="1"/>
    <xf numFmtId="0" fontId="16" fillId="38" borderId="24" xfId="7" applyFont="1" applyFill="1" applyBorder="1" applyAlignment="1">
      <alignment horizontal="center" vertical="center"/>
    </xf>
    <xf numFmtId="168" fontId="16" fillId="26" borderId="24" xfId="4" applyNumberFormat="1" applyFont="1" applyFill="1" applyBorder="1" applyAlignment="1">
      <alignment horizontal="right"/>
    </xf>
    <xf numFmtId="0" fontId="16" fillId="26" borderId="42" xfId="7" applyFont="1" applyFill="1" applyBorder="1"/>
    <xf numFmtId="0" fontId="16" fillId="38" borderId="42" xfId="7" applyFont="1" applyFill="1" applyBorder="1" applyAlignment="1">
      <alignment horizontal="center" vertical="center"/>
    </xf>
    <xf numFmtId="0" fontId="16" fillId="38" borderId="43" xfId="7" applyFont="1" applyFill="1" applyBorder="1" applyAlignment="1">
      <alignment horizontal="center" vertical="center"/>
    </xf>
    <xf numFmtId="0" fontId="16" fillId="26" borderId="19" xfId="7" applyFont="1" applyFill="1" applyBorder="1" applyAlignment="1">
      <alignment horizontal="right" wrapText="1"/>
    </xf>
    <xf numFmtId="0" fontId="16" fillId="38" borderId="9" xfId="7" applyFont="1" applyFill="1" applyBorder="1" applyAlignment="1">
      <alignment horizontal="center" wrapText="1"/>
    </xf>
    <xf numFmtId="0" fontId="14" fillId="38" borderId="9" xfId="7" applyFont="1" applyFill="1" applyBorder="1" applyAlignment="1">
      <alignment horizontal="center" wrapText="1"/>
    </xf>
    <xf numFmtId="0" fontId="16" fillId="26" borderId="8" xfId="7" applyFont="1" applyFill="1" applyBorder="1" applyAlignment="1">
      <alignment horizontal="center" wrapText="1"/>
    </xf>
    <xf numFmtId="0" fontId="14" fillId="26" borderId="8" xfId="7" applyFont="1" applyFill="1" applyBorder="1" applyAlignment="1">
      <alignment horizontal="center" wrapText="1"/>
    </xf>
    <xf numFmtId="0" fontId="14" fillId="38" borderId="9" xfId="7" applyFont="1" applyFill="1" applyBorder="1" applyAlignment="1">
      <alignment horizontal="center" vertical="center"/>
    </xf>
    <xf numFmtId="0" fontId="14" fillId="26" borderId="8" xfId="7" applyFont="1" applyFill="1" applyBorder="1" applyAlignment="1">
      <alignment horizontal="center" vertical="center"/>
    </xf>
    <xf numFmtId="0" fontId="16" fillId="26" borderId="0" xfId="7" applyFont="1" applyFill="1" applyBorder="1"/>
    <xf numFmtId="168" fontId="16" fillId="26" borderId="0" xfId="4" applyNumberFormat="1" applyFont="1" applyFill="1" applyBorder="1" applyAlignment="1">
      <alignment horizontal="right"/>
    </xf>
    <xf numFmtId="0" fontId="16" fillId="26" borderId="22" xfId="7" applyFont="1" applyFill="1" applyBorder="1"/>
    <xf numFmtId="0" fontId="16" fillId="38" borderId="22" xfId="7" applyFont="1" applyFill="1" applyBorder="1" applyAlignment="1">
      <alignment horizontal="center" vertical="center"/>
    </xf>
    <xf numFmtId="0" fontId="16" fillId="26" borderId="11" xfId="7" applyFont="1" applyFill="1" applyBorder="1"/>
    <xf numFmtId="0" fontId="16" fillId="38" borderId="11" xfId="7" applyFont="1" applyFill="1" applyBorder="1" applyAlignment="1">
      <alignment horizontal="center" vertical="center"/>
    </xf>
    <xf numFmtId="168" fontId="14" fillId="29" borderId="0" xfId="4" applyNumberFormat="1" applyFont="1" applyFill="1" applyBorder="1" applyAlignment="1">
      <alignment horizontal="right"/>
    </xf>
    <xf numFmtId="0" fontId="15" fillId="31" borderId="19" xfId="7" applyFont="1" applyFill="1" applyBorder="1" applyAlignment="1">
      <alignment horizontal="right" wrapText="1"/>
    </xf>
    <xf numFmtId="168" fontId="14" fillId="29" borderId="11" xfId="4" applyNumberFormat="1" applyFont="1" applyFill="1" applyBorder="1" applyAlignment="1">
      <alignment horizontal="right"/>
    </xf>
    <xf numFmtId="0" fontId="14" fillId="26" borderId="10" xfId="7" applyFont="1" applyFill="1" applyBorder="1" applyAlignment="1">
      <alignment horizontal="right" wrapText="1"/>
    </xf>
    <xf numFmtId="168" fontId="16" fillId="26" borderId="45" xfId="7" applyNumberFormat="1" applyFont="1" applyFill="1" applyBorder="1" applyAlignment="1">
      <alignment horizontal="right"/>
    </xf>
    <xf numFmtId="0" fontId="16" fillId="26" borderId="0" xfId="7" applyFont="1" applyFill="1" applyBorder="1" applyAlignment="1">
      <alignment wrapText="1"/>
    </xf>
    <xf numFmtId="0" fontId="16" fillId="26" borderId="25" xfId="7" applyFont="1" applyFill="1" applyBorder="1" applyAlignment="1">
      <alignment wrapText="1"/>
    </xf>
    <xf numFmtId="0" fontId="16" fillId="26" borderId="22" xfId="7" applyFont="1" applyFill="1" applyBorder="1" applyAlignment="1">
      <alignment wrapText="1"/>
    </xf>
    <xf numFmtId="168" fontId="16" fillId="26" borderId="19" xfId="4" applyNumberFormat="1" applyFont="1" applyFill="1" applyBorder="1" applyAlignment="1">
      <alignment horizontal="right"/>
    </xf>
    <xf numFmtId="0" fontId="16" fillId="26" borderId="10" xfId="7" applyFont="1" applyFill="1" applyBorder="1" applyAlignment="1">
      <alignment horizontal="right" wrapText="1"/>
    </xf>
    <xf numFmtId="0" fontId="16" fillId="26" borderId="19" xfId="7" applyFont="1" applyFill="1" applyBorder="1" applyAlignment="1">
      <alignment wrapText="1"/>
    </xf>
    <xf numFmtId="0" fontId="16" fillId="38" borderId="32" xfId="7" applyFont="1" applyFill="1" applyBorder="1" applyAlignment="1">
      <alignment horizontal="center" vertical="center"/>
    </xf>
    <xf numFmtId="168" fontId="16" fillId="29" borderId="32" xfId="4" applyNumberFormat="1" applyFont="1" applyFill="1" applyBorder="1" applyAlignment="1">
      <alignment horizontal="right"/>
    </xf>
    <xf numFmtId="0" fontId="16" fillId="26" borderId="8" xfId="7" applyFont="1" applyFill="1" applyBorder="1" applyAlignment="1">
      <alignment wrapText="1"/>
    </xf>
    <xf numFmtId="168" fontId="16" fillId="29" borderId="8" xfId="4" applyNumberFormat="1" applyFont="1" applyFill="1" applyBorder="1" applyAlignment="1">
      <alignment horizontal="right"/>
    </xf>
    <xf numFmtId="168" fontId="16" fillId="29" borderId="0" xfId="4" applyNumberFormat="1" applyFont="1" applyFill="1" applyBorder="1" applyAlignment="1">
      <alignment horizontal="right"/>
    </xf>
    <xf numFmtId="168" fontId="16" fillId="29" borderId="19" xfId="4" applyNumberFormat="1" applyFont="1" applyFill="1" applyBorder="1" applyAlignment="1">
      <alignment horizontal="right"/>
    </xf>
    <xf numFmtId="0" fontId="16" fillId="26" borderId="9" xfId="7" applyFont="1" applyFill="1" applyBorder="1" applyAlignment="1">
      <alignment wrapText="1"/>
    </xf>
    <xf numFmtId="0" fontId="16" fillId="26" borderId="23" xfId="7" applyFont="1" applyFill="1" applyBorder="1" applyAlignment="1">
      <alignment wrapText="1"/>
    </xf>
    <xf numFmtId="0" fontId="43" fillId="33" borderId="16" xfId="8" applyFont="1" applyFill="1" applyBorder="1" applyAlignment="1">
      <alignment horizontal="center" vertical="center"/>
    </xf>
    <xf numFmtId="0" fontId="16" fillId="26" borderId="9" xfId="7" applyFont="1" applyFill="1" applyBorder="1" applyAlignment="1">
      <alignment horizontal="center" vertical="center"/>
    </xf>
    <xf numFmtId="0" fontId="16" fillId="39" borderId="23" xfId="7" applyFont="1" applyFill="1" applyBorder="1" applyAlignment="1">
      <alignment horizontal="center"/>
    </xf>
    <xf numFmtId="168" fontId="38" fillId="39" borderId="8" xfId="7" applyNumberFormat="1" applyFont="1" applyFill="1" applyBorder="1"/>
    <xf numFmtId="0" fontId="40" fillId="26" borderId="0" xfId="7" applyFont="1" applyFill="1"/>
    <xf numFmtId="0" fontId="40" fillId="26" borderId="19" xfId="7" applyFont="1" applyFill="1" applyBorder="1" applyAlignment="1">
      <alignment wrapText="1"/>
    </xf>
    <xf numFmtId="0" fontId="59" fillId="0" borderId="0" xfId="7" applyFill="1" applyBorder="1"/>
    <xf numFmtId="0" fontId="38" fillId="0" borderId="0" xfId="7" applyFont="1" applyFill="1" applyBorder="1" applyAlignment="1">
      <alignment wrapText="1"/>
    </xf>
    <xf numFmtId="0" fontId="38" fillId="0" borderId="0" xfId="7" applyFont="1" applyFill="1" applyBorder="1"/>
    <xf numFmtId="168" fontId="16" fillId="26" borderId="21" xfId="52" applyNumberFormat="1" applyFont="1" applyFill="1" applyBorder="1" applyAlignment="1">
      <alignment horizontal="right"/>
    </xf>
    <xf numFmtId="168" fontId="14" fillId="26" borderId="46" xfId="52" applyNumberFormat="1" applyFont="1" applyFill="1" applyBorder="1" applyAlignment="1">
      <alignment horizontal="right"/>
    </xf>
    <xf numFmtId="168" fontId="16" fillId="26" borderId="35" xfId="52" applyNumberFormat="1" applyFont="1" applyFill="1" applyBorder="1" applyAlignment="1">
      <alignment horizontal="right"/>
    </xf>
    <xf numFmtId="168" fontId="16" fillId="26" borderId="25" xfId="52" applyNumberFormat="1" applyFont="1" applyFill="1" applyBorder="1" applyAlignment="1">
      <alignment horizontal="right"/>
    </xf>
    <xf numFmtId="168" fontId="38" fillId="26" borderId="32" xfId="7" applyNumberFormat="1" applyFont="1" applyFill="1" applyBorder="1" applyAlignment="1">
      <alignment horizontal="right"/>
    </xf>
    <xf numFmtId="168" fontId="14" fillId="26" borderId="19" xfId="52" applyNumberFormat="1" applyFont="1" applyFill="1" applyBorder="1" applyAlignment="1">
      <alignment horizontal="right"/>
    </xf>
    <xf numFmtId="168" fontId="38" fillId="26" borderId="21" xfId="7" applyNumberFormat="1" applyFont="1" applyFill="1" applyBorder="1" applyAlignment="1">
      <alignment horizontal="right"/>
    </xf>
    <xf numFmtId="0" fontId="14" fillId="26" borderId="46" xfId="7" applyFont="1" applyFill="1" applyBorder="1" applyAlignment="1">
      <alignment horizontal="left" wrapText="1"/>
    </xf>
    <xf numFmtId="0" fontId="38" fillId="26" borderId="0" xfId="7" applyFont="1" applyFill="1" applyAlignment="1">
      <alignment horizontal="right"/>
    </xf>
    <xf numFmtId="168" fontId="38" fillId="39" borderId="8" xfId="7" applyNumberFormat="1" applyFont="1" applyFill="1" applyBorder="1" applyAlignment="1">
      <alignment horizontal="right"/>
    </xf>
    <xf numFmtId="0" fontId="13" fillId="26" borderId="0" xfId="7" applyFont="1" applyFill="1" applyAlignment="1">
      <alignment horizontal="left" vertical="top" wrapText="1"/>
    </xf>
    <xf numFmtId="0" fontId="16" fillId="26" borderId="24" xfId="7" applyFont="1" applyFill="1" applyBorder="1" applyAlignment="1">
      <alignment wrapText="1"/>
    </xf>
    <xf numFmtId="0" fontId="16" fillId="37" borderId="24" xfId="7" applyFont="1" applyFill="1" applyBorder="1" applyAlignment="1">
      <alignment horizontal="center"/>
    </xf>
    <xf numFmtId="0" fontId="38" fillId="26" borderId="32" xfId="7" applyFont="1" applyFill="1" applyBorder="1"/>
    <xf numFmtId="0" fontId="16" fillId="37" borderId="0" xfId="7" applyFont="1" applyFill="1" applyBorder="1" applyAlignment="1">
      <alignment horizontal="center" vertical="center"/>
    </xf>
    <xf numFmtId="0" fontId="14" fillId="26" borderId="30" xfId="7" applyFont="1" applyFill="1" applyBorder="1" applyAlignment="1">
      <alignment horizontal="center" wrapText="1"/>
    </xf>
    <xf numFmtId="0" fontId="40" fillId="26" borderId="0" xfId="7" applyFont="1" applyFill="1" applyAlignment="1">
      <alignment horizontal="left" vertical="top" wrapText="1"/>
    </xf>
    <xf numFmtId="168" fontId="16" fillId="26" borderId="44" xfId="7" applyNumberFormat="1" applyFont="1" applyFill="1" applyBorder="1" applyAlignment="1">
      <alignment horizontal="right"/>
    </xf>
    <xf numFmtId="0" fontId="16" fillId="26" borderId="30" xfId="7" applyFont="1" applyFill="1" applyBorder="1" applyAlignment="1">
      <alignment horizontal="center" vertical="center"/>
    </xf>
    <xf numFmtId="0" fontId="14" fillId="26" borderId="30" xfId="7" applyFont="1" applyFill="1" applyBorder="1" applyAlignment="1">
      <alignment horizontal="center" wrapText="1"/>
    </xf>
    <xf numFmtId="0" fontId="13" fillId="26" borderId="0" xfId="7" applyFont="1" applyFill="1" applyAlignment="1">
      <alignment horizontal="left" vertical="top" wrapText="1"/>
    </xf>
    <xf numFmtId="0" fontId="38" fillId="26" borderId="0" xfId="0" applyFont="1" applyFill="1" applyAlignment="1">
      <alignment wrapText="1"/>
    </xf>
    <xf numFmtId="168" fontId="14" fillId="29" borderId="47" xfId="7" applyNumberFormat="1" applyFont="1" applyFill="1" applyBorder="1" applyAlignment="1">
      <alignment horizontal="right"/>
    </xf>
    <xf numFmtId="168" fontId="16" fillId="29" borderId="47" xfId="4" applyNumberFormat="1" applyFont="1" applyFill="1" applyBorder="1" applyAlignment="1">
      <alignment horizontal="right"/>
    </xf>
    <xf numFmtId="168" fontId="16" fillId="29" borderId="48" xfId="4" applyNumberFormat="1" applyFont="1" applyFill="1" applyBorder="1" applyAlignment="1">
      <alignment horizontal="right"/>
    </xf>
    <xf numFmtId="168" fontId="14" fillId="29" borderId="49" xfId="4" applyNumberFormat="1" applyFont="1" applyFill="1" applyBorder="1" applyAlignment="1">
      <alignment horizontal="right"/>
    </xf>
    <xf numFmtId="0" fontId="14" fillId="0" borderId="0" xfId="38" applyFont="1" applyFill="1" applyBorder="1" applyAlignment="1">
      <alignment vertical="center" wrapText="1"/>
    </xf>
    <xf numFmtId="0" fontId="16" fillId="26" borderId="21" xfId="7" applyFont="1" applyFill="1" applyBorder="1" applyAlignment="1">
      <alignment horizontal="left" wrapText="1" indent="1"/>
    </xf>
    <xf numFmtId="0" fontId="13" fillId="26" borderId="0" xfId="7" applyFont="1" applyFill="1" applyAlignment="1">
      <alignment horizontal="left" vertical="top" wrapText="1"/>
    </xf>
    <xf numFmtId="168" fontId="14" fillId="26" borderId="46" xfId="52" applyNumberFormat="1" applyFont="1" applyFill="1" applyBorder="1" applyAlignment="1">
      <alignment horizontal="left"/>
    </xf>
    <xf numFmtId="0" fontId="14" fillId="26" borderId="30" xfId="7" applyFont="1" applyFill="1" applyBorder="1" applyAlignment="1">
      <alignment horizontal="center" wrapText="1"/>
    </xf>
    <xf numFmtId="0" fontId="16" fillId="32" borderId="30" xfId="7" applyFont="1" applyFill="1" applyBorder="1" applyAlignment="1">
      <alignment horizontal="center" vertical="center"/>
    </xf>
    <xf numFmtId="0" fontId="16" fillId="32" borderId="30" xfId="7" applyFont="1" applyFill="1" applyBorder="1" applyAlignment="1">
      <alignment horizontal="right" vertical="center" indent="1"/>
    </xf>
    <xf numFmtId="0" fontId="16" fillId="32" borderId="8" xfId="7" applyFont="1" applyFill="1" applyBorder="1" applyAlignment="1">
      <alignment horizontal="center" vertical="center"/>
    </xf>
    <xf numFmtId="0" fontId="16" fillId="32" borderId="0" xfId="7" applyFont="1" applyFill="1" applyBorder="1" applyAlignment="1">
      <alignment horizontal="center" vertical="center"/>
    </xf>
    <xf numFmtId="0" fontId="16" fillId="32" borderId="21" xfId="7" applyFont="1" applyFill="1" applyBorder="1" applyAlignment="1">
      <alignment horizontal="center" vertical="center"/>
    </xf>
    <xf numFmtId="0" fontId="16" fillId="32" borderId="19" xfId="7" applyFont="1" applyFill="1" applyBorder="1" applyAlignment="1">
      <alignment horizontal="center" vertical="center"/>
    </xf>
    <xf numFmtId="0" fontId="14" fillId="26" borderId="30" xfId="7" applyFont="1" applyFill="1" applyBorder="1" applyAlignment="1">
      <alignment horizontal="center" wrapText="1"/>
    </xf>
    <xf numFmtId="168" fontId="14" fillId="26" borderId="46" xfId="52" applyNumberFormat="1" applyFont="1" applyFill="1" applyBorder="1" applyAlignment="1">
      <alignment horizontal="left"/>
    </xf>
    <xf numFmtId="0" fontId="16" fillId="26" borderId="21" xfId="7" applyFont="1" applyFill="1" applyBorder="1" applyAlignment="1">
      <alignment horizontal="left" wrapText="1" indent="1"/>
    </xf>
    <xf numFmtId="49" fontId="16" fillId="26" borderId="32" xfId="7" applyNumberFormat="1" applyFont="1" applyFill="1" applyBorder="1" applyAlignment="1">
      <alignment horizontal="left" wrapText="1" indent="1"/>
    </xf>
    <xf numFmtId="49" fontId="38" fillId="26" borderId="32" xfId="7" applyNumberFormat="1" applyFont="1" applyFill="1" applyBorder="1" applyAlignment="1">
      <alignment horizontal="left"/>
    </xf>
    <xf numFmtId="49" fontId="16" fillId="26" borderId="21" xfId="7" applyNumberFormat="1" applyFont="1" applyFill="1" applyBorder="1" applyAlignment="1">
      <alignment horizontal="left" wrapText="1" indent="1"/>
    </xf>
    <xf numFmtId="49" fontId="16" fillId="26" borderId="21" xfId="52" applyNumberFormat="1" applyFont="1" applyFill="1" applyBorder="1" applyAlignment="1">
      <alignment horizontal="left"/>
    </xf>
    <xf numFmtId="0" fontId="48" fillId="26" borderId="19" xfId="7" applyFont="1" applyFill="1" applyBorder="1" applyAlignment="1">
      <alignment horizontal="left" wrapText="1"/>
    </xf>
    <xf numFmtId="0" fontId="50" fillId="26" borderId="0" xfId="7" applyFont="1" applyFill="1" applyAlignment="1"/>
    <xf numFmtId="168" fontId="51" fillId="26" borderId="19" xfId="7" applyNumberFormat="1" applyFont="1" applyFill="1" applyBorder="1" applyAlignment="1">
      <alignment horizontal="right"/>
    </xf>
    <xf numFmtId="0" fontId="59" fillId="26" borderId="0" xfId="7" applyFill="1" applyBorder="1"/>
    <xf numFmtId="0" fontId="16" fillId="26" borderId="25" xfId="7" applyFont="1" applyFill="1" applyBorder="1" applyAlignment="1">
      <alignment horizontal="left" indent="1"/>
    </xf>
    <xf numFmtId="0" fontId="16" fillId="26" borderId="0" xfId="7" applyFont="1" applyFill="1" applyBorder="1" applyAlignment="1">
      <alignment horizontal="left" indent="1"/>
    </xf>
    <xf numFmtId="0" fontId="16" fillId="26" borderId="21" xfId="7" applyFont="1" applyFill="1" applyBorder="1" applyAlignment="1">
      <alignment horizontal="left" indent="1"/>
    </xf>
    <xf numFmtId="49" fontId="16" fillId="26" borderId="32" xfId="7" applyNumberFormat="1" applyFont="1" applyFill="1" applyBorder="1" applyAlignment="1">
      <alignment horizontal="left"/>
    </xf>
    <xf numFmtId="168" fontId="16" fillId="26" borderId="32" xfId="7" applyNumberFormat="1" applyFont="1" applyFill="1" applyBorder="1" applyAlignment="1">
      <alignment horizontal="right"/>
    </xf>
    <xf numFmtId="0" fontId="53" fillId="26" borderId="0" xfId="7" applyFont="1" applyFill="1" applyAlignment="1">
      <alignment horizontal="left" indent="1"/>
    </xf>
    <xf numFmtId="168" fontId="16" fillId="41" borderId="21" xfId="52" applyNumberFormat="1" applyFont="1" applyFill="1" applyBorder="1" applyAlignment="1" applyProtection="1">
      <alignment horizontal="right"/>
      <protection locked="0"/>
    </xf>
    <xf numFmtId="168" fontId="14" fillId="41" borderId="46" xfId="52" applyNumberFormat="1" applyFont="1" applyFill="1" applyBorder="1" applyAlignment="1" applyProtection="1">
      <alignment horizontal="right"/>
      <protection locked="0"/>
    </xf>
    <xf numFmtId="168" fontId="16" fillId="41" borderId="61" xfId="52" applyNumberFormat="1" applyFont="1" applyFill="1" applyBorder="1" applyAlignment="1" applyProtection="1">
      <alignment horizontal="right"/>
      <protection locked="0"/>
    </xf>
    <xf numFmtId="168" fontId="16" fillId="41" borderId="23" xfId="52" applyNumberFormat="1" applyFont="1" applyFill="1" applyBorder="1" applyAlignment="1" applyProtection="1">
      <alignment horizontal="right"/>
      <protection locked="0"/>
    </xf>
    <xf numFmtId="0" fontId="38" fillId="26" borderId="0" xfId="7" applyFont="1" applyFill="1" applyProtection="1"/>
    <xf numFmtId="0" fontId="38" fillId="0" borderId="51" xfId="7" applyFont="1" applyBorder="1" applyProtection="1"/>
    <xf numFmtId="0" fontId="0" fillId="26" borderId="53" xfId="7" applyFont="1" applyFill="1" applyBorder="1" applyProtection="1"/>
    <xf numFmtId="0" fontId="45" fillId="26" borderId="54" xfId="0" applyFont="1" applyFill="1" applyBorder="1" applyAlignment="1" applyProtection="1">
      <alignment horizontal="center"/>
    </xf>
    <xf numFmtId="0" fontId="38" fillId="26" borderId="0" xfId="7" applyFont="1" applyFill="1" applyBorder="1" applyProtection="1"/>
    <xf numFmtId="0" fontId="0" fillId="26" borderId="0" xfId="7" applyFont="1" applyFill="1" applyBorder="1" applyProtection="1"/>
    <xf numFmtId="0" fontId="0" fillId="26" borderId="0" xfId="7" applyNumberFormat="1" applyFont="1" applyFill="1" applyBorder="1" applyAlignment="1" applyProtection="1">
      <alignment horizontal="center" vertical="center"/>
    </xf>
    <xf numFmtId="0" fontId="0" fillId="26" borderId="0" xfId="12" applyNumberFormat="1" applyFont="1" applyFill="1" applyBorder="1" applyAlignment="1" applyProtection="1">
      <alignment horizontal="right" indent="1"/>
    </xf>
    <xf numFmtId="0" fontId="0" fillId="26" borderId="55" xfId="7" applyFont="1" applyFill="1" applyBorder="1" applyProtection="1"/>
    <xf numFmtId="0" fontId="46" fillId="26" borderId="54" xfId="0" applyFont="1" applyFill="1" applyBorder="1" applyAlignment="1" applyProtection="1">
      <alignment horizontal="center"/>
    </xf>
    <xf numFmtId="0" fontId="47" fillId="26" borderId="54" xfId="0" applyFont="1" applyFill="1" applyBorder="1" applyAlignment="1" applyProtection="1">
      <alignment horizontal="center"/>
    </xf>
    <xf numFmtId="0" fontId="54" fillId="40" borderId="0" xfId="7" applyFont="1" applyFill="1" applyBorder="1" applyAlignment="1" applyProtection="1">
      <alignment vertical="center" wrapText="1"/>
    </xf>
    <xf numFmtId="0" fontId="38" fillId="26" borderId="54" xfId="7" applyFont="1" applyFill="1" applyBorder="1" applyProtection="1"/>
    <xf numFmtId="0" fontId="38" fillId="42" borderId="0" xfId="0" applyFont="1" applyFill="1" applyBorder="1" applyAlignment="1" applyProtection="1">
      <alignment horizontal="center" wrapText="1"/>
    </xf>
    <xf numFmtId="0" fontId="38" fillId="26" borderId="55" xfId="7" applyFont="1" applyFill="1" applyBorder="1" applyProtection="1"/>
    <xf numFmtId="168" fontId="16" fillId="41" borderId="32" xfId="7" applyNumberFormat="1" applyFont="1" applyFill="1" applyBorder="1" applyAlignment="1" applyProtection="1">
      <alignment horizontal="right"/>
    </xf>
    <xf numFmtId="0" fontId="38" fillId="26" borderId="56" xfId="7" applyFont="1" applyFill="1" applyBorder="1" applyProtection="1"/>
    <xf numFmtId="0" fontId="59" fillId="26" borderId="56" xfId="7" applyFill="1" applyBorder="1" applyAlignment="1" applyProtection="1">
      <alignment horizontal="center" vertical="center"/>
    </xf>
    <xf numFmtId="170" fontId="38" fillId="26" borderId="60" xfId="7" applyNumberFormat="1" applyFont="1" applyFill="1" applyBorder="1" applyAlignment="1" applyProtection="1">
      <alignment horizontal="right"/>
    </xf>
    <xf numFmtId="0" fontId="38" fillId="26" borderId="57" xfId="7" applyFont="1" applyFill="1" applyBorder="1" applyProtection="1"/>
    <xf numFmtId="0" fontId="38" fillId="26" borderId="58" xfId="7" applyFont="1" applyFill="1" applyBorder="1" applyProtection="1"/>
    <xf numFmtId="0" fontId="38" fillId="26" borderId="59" xfId="7" applyFont="1" applyFill="1" applyBorder="1" applyProtection="1"/>
    <xf numFmtId="0" fontId="38" fillId="0" borderId="0" xfId="7" applyFont="1" applyFill="1" applyBorder="1" applyProtection="1"/>
    <xf numFmtId="0" fontId="59" fillId="0" borderId="0" xfId="7" applyProtection="1"/>
    <xf numFmtId="0" fontId="59" fillId="0" borderId="0" xfId="7" applyFill="1" applyBorder="1" applyProtection="1"/>
    <xf numFmtId="169" fontId="4" fillId="26" borderId="0" xfId="4" applyNumberFormat="1" applyFont="1" applyFill="1"/>
    <xf numFmtId="0" fontId="4" fillId="0" borderId="0" xfId="0" applyFont="1"/>
    <xf numFmtId="0" fontId="4" fillId="43" borderId="0" xfId="0" applyFont="1" applyFill="1"/>
    <xf numFmtId="0" fontId="4" fillId="43" borderId="0" xfId="0" applyFont="1" applyFill="1" applyAlignment="1">
      <alignment horizontal="center" vertical="center" wrapText="1"/>
    </xf>
    <xf numFmtId="0" fontId="4" fillId="26" borderId="0" xfId="0" applyFont="1" applyFill="1"/>
    <xf numFmtId="0" fontId="57" fillId="43" borderId="0" xfId="0" applyFont="1" applyFill="1"/>
    <xf numFmtId="0" fontId="57" fillId="43" borderId="0" xfId="0" applyFont="1" applyFill="1" applyAlignment="1">
      <alignment horizontal="center"/>
    </xf>
    <xf numFmtId="0" fontId="55" fillId="26" borderId="0" xfId="7" applyFont="1" applyFill="1" applyAlignment="1">
      <alignment horizontal="center" vertical="center"/>
    </xf>
    <xf numFmtId="0" fontId="56" fillId="26" borderId="12" xfId="7" applyFont="1" applyFill="1" applyBorder="1" applyAlignment="1">
      <alignment horizontal="center"/>
    </xf>
    <xf numFmtId="0" fontId="10" fillId="26" borderId="13" xfId="9" applyFont="1" applyFill="1" applyBorder="1" applyAlignment="1">
      <alignment horizontal="center"/>
    </xf>
    <xf numFmtId="0" fontId="55" fillId="26" borderId="15" xfId="7" applyFont="1" applyFill="1" applyBorder="1" applyAlignment="1">
      <alignment horizontal="center" vertical="center"/>
    </xf>
    <xf numFmtId="0" fontId="55" fillId="0" borderId="0" xfId="7" applyFont="1" applyAlignment="1">
      <alignment horizontal="center" vertical="center"/>
    </xf>
    <xf numFmtId="0" fontId="5" fillId="44" borderId="14" xfId="7" applyFont="1" applyFill="1" applyBorder="1" applyAlignment="1">
      <alignment horizontal="left" indent="1"/>
    </xf>
    <xf numFmtId="0" fontId="5" fillId="44" borderId="13" xfId="7" applyFont="1" applyFill="1" applyBorder="1" applyAlignment="1">
      <alignment horizontal="center"/>
    </xf>
    <xf numFmtId="0" fontId="10" fillId="44" borderId="13" xfId="9" applyFont="1" applyFill="1" applyBorder="1" applyAlignment="1">
      <alignment horizontal="center"/>
    </xf>
    <xf numFmtId="0" fontId="11" fillId="44" borderId="13" xfId="9" applyFill="1" applyBorder="1" applyAlignment="1">
      <alignment horizontal="center"/>
    </xf>
    <xf numFmtId="0" fontId="16" fillId="26" borderId="0" xfId="0" applyFont="1" applyFill="1"/>
    <xf numFmtId="0" fontId="52" fillId="26" borderId="0" xfId="7" applyFont="1" applyFill="1" applyAlignment="1">
      <alignment horizontal="left" vertical="top"/>
    </xf>
    <xf numFmtId="0" fontId="16" fillId="0" borderId="0" xfId="0" applyFont="1"/>
    <xf numFmtId="168" fontId="38" fillId="26" borderId="0" xfId="0" applyNumberFormat="1" applyFont="1" applyFill="1"/>
    <xf numFmtId="168" fontId="14" fillId="29" borderId="11" xfId="7" applyNumberFormat="1" applyFont="1" applyFill="1" applyBorder="1" applyAlignment="1">
      <alignment horizontal="right"/>
    </xf>
    <xf numFmtId="0" fontId="16" fillId="26" borderId="9" xfId="7" applyFont="1" applyFill="1" applyBorder="1" applyAlignment="1">
      <alignment horizontal="right" vertical="center"/>
    </xf>
    <xf numFmtId="168" fontId="16" fillId="26" borderId="50" xfId="7" applyNumberFormat="1" applyFont="1" applyFill="1" applyBorder="1" applyAlignment="1">
      <alignment horizontal="right"/>
    </xf>
    <xf numFmtId="0" fontId="16" fillId="26" borderId="8" xfId="7" applyFont="1" applyFill="1" applyBorder="1"/>
    <xf numFmtId="0" fontId="16" fillId="26" borderId="19" xfId="7" applyFont="1" applyFill="1" applyBorder="1" applyAlignment="1">
      <alignment horizontal="right" vertical="center" wrapText="1" indent="1"/>
    </xf>
    <xf numFmtId="0" fontId="16" fillId="26" borderId="10" xfId="7" applyFont="1" applyFill="1" applyBorder="1" applyAlignment="1">
      <alignment horizontal="right" vertical="center" wrapText="1"/>
    </xf>
    <xf numFmtId="0" fontId="15" fillId="31" borderId="8" xfId="7" applyFont="1" applyFill="1" applyBorder="1" applyAlignment="1">
      <alignment wrapText="1"/>
    </xf>
    <xf numFmtId="0" fontId="15" fillId="31" borderId="10" xfId="7" applyFont="1" applyFill="1" applyBorder="1" applyAlignment="1">
      <alignment horizontal="right" vertical="center" wrapText="1"/>
    </xf>
    <xf numFmtId="0" fontId="14" fillId="26" borderId="19" xfId="7" applyFont="1" applyFill="1" applyBorder="1" applyAlignment="1">
      <alignment horizontal="right" vertical="center" wrapText="1" indent="1"/>
    </xf>
    <xf numFmtId="0" fontId="14" fillId="26" borderId="19" xfId="7" applyFont="1" applyFill="1" applyBorder="1" applyAlignment="1">
      <alignment horizontal="left" vertical="top" wrapText="1"/>
    </xf>
    <xf numFmtId="0" fontId="6" fillId="26" borderId="0" xfId="7" applyFont="1" applyFill="1" applyAlignment="1" applyProtection="1">
      <alignment horizontal="center" vertical="center"/>
      <protection locked="0"/>
    </xf>
    <xf numFmtId="0" fontId="7" fillId="27" borderId="0" xfId="7" applyFont="1" applyFill="1" applyAlignment="1">
      <alignment horizontal="center" vertical="center"/>
    </xf>
    <xf numFmtId="0" fontId="14" fillId="26" borderId="11" xfId="7" applyFont="1" applyFill="1" applyBorder="1" applyAlignment="1">
      <alignment horizontal="center" wrapText="1"/>
    </xf>
    <xf numFmtId="0" fontId="58" fillId="0" borderId="9" xfId="7" applyFont="1" applyFill="1" applyBorder="1" applyAlignment="1">
      <alignment horizontal="left" wrapText="1"/>
    </xf>
    <xf numFmtId="0" fontId="42" fillId="26" borderId="9" xfId="7" applyFont="1" applyFill="1" applyBorder="1" applyAlignment="1">
      <alignment horizontal="left"/>
    </xf>
    <xf numFmtId="0" fontId="14" fillId="26" borderId="11" xfId="7" applyFont="1" applyFill="1" applyBorder="1" applyAlignment="1">
      <alignment horizontal="right"/>
    </xf>
    <xf numFmtId="0" fontId="14" fillId="26" borderId="10" xfId="7" applyFont="1" applyFill="1" applyBorder="1" applyAlignment="1">
      <alignment horizontal="right" wrapText="1"/>
    </xf>
    <xf numFmtId="0" fontId="58" fillId="26" borderId="9" xfId="7" applyFont="1" applyFill="1" applyBorder="1" applyAlignment="1">
      <alignment horizontal="left"/>
    </xf>
    <xf numFmtId="0" fontId="14" fillId="26" borderId="8" xfId="7" applyFont="1" applyFill="1" applyBorder="1" applyAlignment="1">
      <alignment horizontal="center" wrapText="1"/>
    </xf>
    <xf numFmtId="0" fontId="14" fillId="26" borderId="8" xfId="7" applyFont="1" applyFill="1" applyBorder="1" applyAlignment="1">
      <alignment horizontal="center" vertical="center" wrapText="1"/>
    </xf>
    <xf numFmtId="0" fontId="15" fillId="31" borderId="0" xfId="7" applyFont="1" applyFill="1" applyBorder="1" applyAlignment="1">
      <alignment horizontal="center" vertical="center" wrapText="1"/>
    </xf>
    <xf numFmtId="0" fontId="15" fillId="31" borderId="19" xfId="7" applyFont="1" applyFill="1" applyBorder="1" applyAlignment="1">
      <alignment horizontal="center" vertical="center" wrapText="1"/>
    </xf>
    <xf numFmtId="0" fontId="40" fillId="26" borderId="0" xfId="7" applyFont="1" applyFill="1" applyBorder="1" applyAlignment="1">
      <alignment horizontal="center" vertical="center" wrapText="1"/>
    </xf>
    <xf numFmtId="0" fontId="40" fillId="26" borderId="19" xfId="7" applyFont="1" applyFill="1" applyBorder="1" applyAlignment="1">
      <alignment horizontal="center" vertical="center" wrapText="1"/>
    </xf>
    <xf numFmtId="0" fontId="14" fillId="26" borderId="0" xfId="7" applyFont="1" applyFill="1" applyAlignment="1">
      <alignment horizontal="left" wrapText="1"/>
    </xf>
    <xf numFmtId="0" fontId="14" fillId="26" borderId="0" xfId="7" applyFont="1" applyFill="1" applyBorder="1" applyAlignment="1">
      <alignment horizontal="center" wrapText="1"/>
    </xf>
    <xf numFmtId="0" fontId="13" fillId="26" borderId="0" xfId="7" applyFont="1" applyFill="1" applyAlignment="1">
      <alignment horizontal="left" wrapText="1"/>
    </xf>
    <xf numFmtId="0" fontId="52" fillId="26" borderId="0" xfId="7" applyFont="1" applyFill="1" applyAlignment="1">
      <alignment horizontal="left" wrapText="1"/>
    </xf>
    <xf numFmtId="0" fontId="44" fillId="40" borderId="52" xfId="0" applyFont="1" applyFill="1" applyBorder="1" applyAlignment="1" applyProtection="1">
      <alignment horizontal="center" vertical="center"/>
    </xf>
    <xf numFmtId="0" fontId="16" fillId="26" borderId="21" xfId="7" applyFont="1" applyFill="1" applyBorder="1" applyAlignment="1">
      <alignment horizontal="left" wrapText="1" indent="1"/>
    </xf>
    <xf numFmtId="0" fontId="16" fillId="26" borderId="46" xfId="7" applyFont="1" applyFill="1" applyBorder="1" applyAlignment="1">
      <alignment horizontal="left" wrapText="1" indent="1"/>
    </xf>
    <xf numFmtId="0" fontId="13" fillId="26" borderId="0" xfId="7" applyFont="1" applyFill="1" applyAlignment="1">
      <alignment horizontal="left" vertical="top" wrapText="1"/>
    </xf>
    <xf numFmtId="0" fontId="14" fillId="26" borderId="21" xfId="7" applyFont="1" applyFill="1" applyBorder="1" applyAlignment="1">
      <alignment horizontal="left" wrapText="1"/>
    </xf>
    <xf numFmtId="0" fontId="14" fillId="26" borderId="25" xfId="7" applyFont="1" applyFill="1" applyBorder="1" applyAlignment="1">
      <alignment horizontal="left" wrapText="1"/>
    </xf>
    <xf numFmtId="0" fontId="14" fillId="26" borderId="29" xfId="0" applyFont="1" applyFill="1" applyBorder="1" applyAlignment="1">
      <alignment horizontal="right"/>
    </xf>
    <xf numFmtId="0" fontId="52" fillId="26" borderId="0" xfId="0" applyFont="1" applyFill="1" applyAlignment="1">
      <alignment horizontal="left" vertical="top" indent="1"/>
    </xf>
  </cellXfs>
  <cellStyles count="58">
    <cellStyle name="20 % - Accent1" xfId="14" xr:uid="{00000000-0005-0000-0000-000000000000}"/>
    <cellStyle name="20 % - Accent2" xfId="15" xr:uid="{00000000-0005-0000-0000-000001000000}"/>
    <cellStyle name="20 % - Accent3" xfId="16" xr:uid="{00000000-0005-0000-0000-000002000000}"/>
    <cellStyle name="20 % - Accent4" xfId="17" xr:uid="{00000000-0005-0000-0000-000003000000}"/>
    <cellStyle name="20 % - Accent5" xfId="18" xr:uid="{00000000-0005-0000-0000-000004000000}"/>
    <cellStyle name="20 % - Accent6" xfId="19" xr:uid="{00000000-0005-0000-0000-000005000000}"/>
    <cellStyle name="40 % - Accent1" xfId="20" xr:uid="{00000000-0005-0000-0000-000006000000}"/>
    <cellStyle name="40 % - Accent2" xfId="21" xr:uid="{00000000-0005-0000-0000-000007000000}"/>
    <cellStyle name="40 % - Accent3" xfId="22" xr:uid="{00000000-0005-0000-0000-000008000000}"/>
    <cellStyle name="40 % - Accent4" xfId="23" xr:uid="{00000000-0005-0000-0000-000009000000}"/>
    <cellStyle name="40 % - Accent5" xfId="24" xr:uid="{00000000-0005-0000-0000-00000A000000}"/>
    <cellStyle name="40 % - Accent6" xfId="25" xr:uid="{00000000-0005-0000-0000-00000B000000}"/>
    <cellStyle name="60 % - Accent1" xfId="26" xr:uid="{00000000-0005-0000-0000-00000C000000}"/>
    <cellStyle name="60 % - Accent2" xfId="27" xr:uid="{00000000-0005-0000-0000-00000D000000}"/>
    <cellStyle name="60 % - Accent3" xfId="28" xr:uid="{00000000-0005-0000-0000-00000E000000}"/>
    <cellStyle name="60 % - Accent4" xfId="29" xr:uid="{00000000-0005-0000-0000-00000F000000}"/>
    <cellStyle name="60 % - Accent5" xfId="30" xr:uid="{00000000-0005-0000-0000-000010000000}"/>
    <cellStyle name="60 % - Accent6" xfId="31" xr:uid="{00000000-0005-0000-0000-000011000000}"/>
    <cellStyle name="Avertissement" xfId="32" xr:uid="{00000000-0005-0000-0000-000012000000}"/>
    <cellStyle name="Calcul" xfId="33" xr:uid="{00000000-0005-0000-0000-000013000000}"/>
    <cellStyle name="Cellule liée" xfId="34" xr:uid="{00000000-0005-0000-0000-000014000000}"/>
    <cellStyle name="Comma" xfId="4" xr:uid="{00000000-0005-0000-0000-000015000000}"/>
    <cellStyle name="Comma [0]" xfId="5" xr:uid="{00000000-0005-0000-0000-000016000000}"/>
    <cellStyle name="Comma_S.02.01_1_FR" xfId="53" xr:uid="{00000000-0005-0000-0000-000017000000}"/>
    <cellStyle name="Comma_S.25.03" xfId="52" xr:uid="{00000000-0005-0000-0000-000018000000}"/>
    <cellStyle name="Currency" xfId="2" xr:uid="{00000000-0005-0000-0000-000019000000}"/>
    <cellStyle name="Currency [0]" xfId="3" xr:uid="{00000000-0005-0000-0000-00001A000000}"/>
    <cellStyle name="Currency_S.02.01_1_FR" xfId="54" xr:uid="{00000000-0005-0000-0000-00001B000000}"/>
    <cellStyle name="Entrée" xfId="35" xr:uid="{00000000-0005-0000-0000-00001C000000}"/>
    <cellStyle name="Hyperlink" xfId="9" xr:uid="{00000000-0005-0000-0000-00001D000000}"/>
    <cellStyle name="Insatisfaisant" xfId="36" xr:uid="{00000000-0005-0000-0000-00001E000000}"/>
    <cellStyle name="Lien hypertexte" xfId="8" xr:uid="{00000000-0005-0000-0000-00001F000000}"/>
    <cellStyle name="Milliers" xfId="57" xr:uid="{00000000-0005-0000-0000-000020000000}"/>
    <cellStyle name="Milliers 2" xfId="12" xr:uid="{00000000-0005-0000-0000-000021000000}"/>
    <cellStyle name="Neutre" xfId="37" xr:uid="{00000000-0005-0000-0000-000022000000}"/>
    <cellStyle name="Normal" xfId="0" builtinId="0"/>
    <cellStyle name="Normal 2" xfId="6" xr:uid="{00000000-0005-0000-0000-000024000000}"/>
    <cellStyle name="Normal 2 2" xfId="7" xr:uid="{00000000-0005-0000-0000-000025000000}"/>
    <cellStyle name="Normal 2_S.02.01_1_FR" xfId="55" xr:uid="{00000000-0005-0000-0000-000026000000}"/>
    <cellStyle name="Normal 3" xfId="11" xr:uid="{00000000-0005-0000-0000-000027000000}"/>
    <cellStyle name="Normal 3 2" xfId="13" xr:uid="{00000000-0005-0000-0000-000028000000}"/>
    <cellStyle name="Normal 3_S.02.01_1_FR" xfId="56" xr:uid="{00000000-0005-0000-0000-000029000000}"/>
    <cellStyle name="Normal 3_S.23.01.22" xfId="38" xr:uid="{00000000-0005-0000-0000-00002A000000}"/>
    <cellStyle name="Normale 4" xfId="39" xr:uid="{00000000-0005-0000-0000-00002B000000}"/>
    <cellStyle name="Normalny 13" xfId="40" xr:uid="{00000000-0005-0000-0000-00002C000000}"/>
    <cellStyle name="Normalny 2 2" xfId="41" xr:uid="{00000000-0005-0000-0000-00002D000000}"/>
    <cellStyle name="Normalny 4" xfId="42" xr:uid="{00000000-0005-0000-0000-00002E000000}"/>
    <cellStyle name="Percent" xfId="1" xr:uid="{00000000-0005-0000-0000-00002F000000}"/>
    <cellStyle name="Pourcentage 2" xfId="10" xr:uid="{00000000-0005-0000-0000-000030000000}"/>
    <cellStyle name="Satisfaisant" xfId="43" xr:uid="{00000000-0005-0000-0000-000031000000}"/>
    <cellStyle name="Sortie" xfId="44" xr:uid="{00000000-0005-0000-0000-000032000000}"/>
    <cellStyle name="Texte explicatif" xfId="45" xr:uid="{00000000-0005-0000-0000-000033000000}"/>
    <cellStyle name="Titre" xfId="46" xr:uid="{00000000-0005-0000-0000-000034000000}"/>
    <cellStyle name="Titre 1" xfId="47" xr:uid="{00000000-0005-0000-0000-000035000000}"/>
    <cellStyle name="Titre 2" xfId="48" xr:uid="{00000000-0005-0000-0000-000036000000}"/>
    <cellStyle name="Titre 3" xfId="49" xr:uid="{00000000-0005-0000-0000-000037000000}"/>
    <cellStyle name="Titre 4" xfId="50" xr:uid="{00000000-0005-0000-0000-000038000000}"/>
    <cellStyle name="Vérification" xfId="51" xr:uid="{00000000-0005-0000-0000-000039000000}"/>
  </cellStyles>
  <dxfs count="6">
    <dxf>
      <fill>
        <patternFill>
          <bgColor rgb="FF92D050"/>
        </patternFill>
      </fill>
    </dxf>
    <dxf>
      <font>
        <b val="0"/>
        <i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361950</xdr:colOff>
      <xdr:row>1</xdr:row>
      <xdr:rowOff>207783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457325" cy="42862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5</xdr:col>
      <xdr:colOff>42846</xdr:colOff>
      <xdr:row>1</xdr:row>
      <xdr:rowOff>0</xdr:rowOff>
    </xdr:to>
    <xdr:pic>
      <xdr:nvPicPr>
        <xdr:cNvPr id="4" name="Image 1"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0685" r="12500" b="10240"/>
        <a:stretch>
          <a:fillRect/>
        </a:stretch>
      </xdr:blipFill>
      <xdr:spPr>
        <a:xfrm>
          <a:off x="771525" y="0"/>
          <a:ext cx="5743575" cy="200025"/>
        </a:xfrm>
        <a:prstGeom prst="rect">
          <a:avLst/>
        </a:prstGeom>
        <a:ln>
          <a:noFill/>
        </a:ln>
      </xdr:spPr>
    </xdr:pic>
    <xdr:clientData/>
  </xdr:twoCellAnchor>
  <xdr:oneCellAnchor>
    <xdr:from>
      <xdr:col>2</xdr:col>
      <xdr:colOff>590550</xdr:colOff>
      <xdr:row>7</xdr:row>
      <xdr:rowOff>123825</xdr:rowOff>
    </xdr:from>
    <xdr:ext cx="4524375" cy="4638675"/>
    <xdr:sp macro="" textlink="" fLocksText="0">
      <xdr:nvSpPr>
        <xdr:cNvPr id="3" name="Rectangle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SpPr/>
      </xdr:nvSpPr>
      <xdr:spPr>
        <a:xfrm>
          <a:off x="1362075" y="1552575"/>
          <a:ext cx="4524375" cy="4638675"/>
        </a:xfrm>
        <a:prstGeom prst="rect">
          <a:avLst/>
        </a:prstGeom>
        <a:solidFill>
          <a:srgbClr val="FFC000"/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4400" b="1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</a:rPr>
            <a:t>In</a:t>
          </a:r>
          <a:r>
            <a:rPr lang="en-US" sz="4400" b="1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</a:rPr>
            <a:t> SCFR Appendix, reference to SCOR Group SCR IM figures. this table is not used</a:t>
          </a:r>
          <a:endParaRPr lang="en-US" sz="4400" b="1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5</xdr:col>
      <xdr:colOff>376221</xdr:colOff>
      <xdr:row>1</xdr:row>
      <xdr:rowOff>51276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0685" r="12500" b="10240"/>
        <a:stretch>
          <a:fillRect/>
        </a:stretch>
      </xdr:blipFill>
      <xdr:spPr>
        <a:xfrm>
          <a:off x="771525" y="0"/>
          <a:ext cx="5743575" cy="20002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cor">
  <a:themeElements>
    <a:clrScheme name="Scor theme">
      <a:dk1>
        <a:srgbClr val="006A8D"/>
      </a:dk1>
      <a:lt1>
        <a:sysClr val="window" lastClr="FFFFFF"/>
      </a:lt1>
      <a:dk2>
        <a:srgbClr val="006A8D"/>
      </a:dk2>
      <a:lt2>
        <a:srgbClr val="ABCEDA"/>
      </a:lt2>
      <a:accent1>
        <a:srgbClr val="006A8D"/>
      </a:accent1>
      <a:accent2>
        <a:srgbClr val="1B91AD"/>
      </a:accent2>
      <a:accent3>
        <a:srgbClr val="84B823"/>
      </a:accent3>
      <a:accent4>
        <a:srgbClr val="C9EAC5"/>
      </a:accent4>
      <a:accent5>
        <a:srgbClr val="7993C1"/>
      </a:accent5>
      <a:accent6>
        <a:srgbClr val="757477"/>
      </a:accent6>
      <a:hlink>
        <a:srgbClr val="000000"/>
      </a:hlink>
      <a:folHlink>
        <a:srgbClr val="000000"/>
      </a:folHlink>
    </a:clrScheme>
    <a:fontScheme name="Office Classiqu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cor" id="{EC16EB33-895A-4E4C-AEAC-2DCE1DAC7E30}" vid="{DB143CD0-E1D9-481C-82F7-E32F5EC6E46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</sheetPr>
  <dimension ref="A1:H24"/>
  <sheetViews>
    <sheetView workbookViewId="0">
      <selection activeCell="H5" sqref="H5"/>
    </sheetView>
  </sheetViews>
  <sheetFormatPr defaultColWidth="11.42578125" defaultRowHeight="10.199999999999999" x14ac:dyDescent="0.2"/>
  <cols>
    <col min="1" max="1" width="11.42578125" style="3" customWidth="1"/>
    <col min="2" max="2" width="22.7109375" style="3" customWidth="1"/>
    <col min="3" max="3" width="5.85546875" style="3" customWidth="1"/>
    <col min="4" max="4" width="3.42578125" style="3" customWidth="1"/>
    <col min="5" max="5" width="14.140625" style="3" customWidth="1"/>
    <col min="6" max="7" width="19.7109375" style="3" customWidth="1"/>
    <col min="8" max="8" width="17.140625" style="3" customWidth="1"/>
    <col min="9" max="16384" width="11.42578125" style="3"/>
  </cols>
  <sheetData>
    <row r="1" spans="1:8" x14ac:dyDescent="0.2">
      <c r="A1" s="1" t="s">
        <v>0</v>
      </c>
      <c r="B1" s="2" t="s">
        <v>1</v>
      </c>
      <c r="C1" s="2" t="s">
        <v>2</v>
      </c>
      <c r="E1" s="1" t="s">
        <v>3</v>
      </c>
      <c r="F1" s="2" t="s">
        <v>4</v>
      </c>
      <c r="G1" s="2" t="s">
        <v>5</v>
      </c>
    </row>
    <row r="2" spans="1:8" x14ac:dyDescent="0.2">
      <c r="A2" s="4" t="s">
        <v>6</v>
      </c>
      <c r="B2" s="3" t="s">
        <v>7</v>
      </c>
      <c r="C2" s="3" t="s">
        <v>8</v>
      </c>
      <c r="E2" s="5" t="s">
        <v>389</v>
      </c>
      <c r="F2" s="6">
        <v>1</v>
      </c>
      <c r="G2" s="7" t="e">
        <f>VLOOKUP(MAIN!#REF!,_tabCoef,2,0)</f>
        <v>#REF!</v>
      </c>
      <c r="H2" s="3" t="s">
        <v>9</v>
      </c>
    </row>
    <row r="3" spans="1:8" x14ac:dyDescent="0.2">
      <c r="A3" s="4" t="s">
        <v>10</v>
      </c>
      <c r="B3" s="3" t="s">
        <v>11</v>
      </c>
      <c r="C3" s="3" t="s">
        <v>12</v>
      </c>
      <c r="E3" s="5" t="s">
        <v>620</v>
      </c>
      <c r="F3" s="6">
        <v>1000</v>
      </c>
      <c r="G3" s="6"/>
      <c r="H3" s="24" t="s">
        <v>632</v>
      </c>
    </row>
    <row r="4" spans="1:8" x14ac:dyDescent="0.2">
      <c r="A4" s="4" t="s">
        <v>13</v>
      </c>
      <c r="B4" s="3" t="s">
        <v>14</v>
      </c>
      <c r="C4" s="3" t="s">
        <v>15</v>
      </c>
      <c r="E4" s="5" t="s">
        <v>619</v>
      </c>
      <c r="F4" s="6">
        <v>1000000</v>
      </c>
      <c r="G4" s="6"/>
      <c r="H4" s="24" t="s">
        <v>633</v>
      </c>
    </row>
    <row r="5" spans="1:8" x14ac:dyDescent="0.2">
      <c r="A5" s="4" t="s">
        <v>16</v>
      </c>
      <c r="B5" s="3" t="s">
        <v>17</v>
      </c>
      <c r="C5" s="3" t="s">
        <v>18</v>
      </c>
      <c r="E5" s="6"/>
      <c r="F5" s="6"/>
      <c r="G5" s="6"/>
    </row>
    <row r="6" spans="1:8" x14ac:dyDescent="0.2">
      <c r="A6" s="4" t="s">
        <v>19</v>
      </c>
      <c r="B6" s="3" t="s">
        <v>20</v>
      </c>
      <c r="C6" s="3" t="s">
        <v>21</v>
      </c>
      <c r="E6" s="1" t="s">
        <v>22</v>
      </c>
      <c r="F6" s="2" t="s">
        <v>23</v>
      </c>
      <c r="G6" s="2" t="s">
        <v>24</v>
      </c>
      <c r="H6" s="2" t="s">
        <v>25</v>
      </c>
    </row>
    <row r="7" spans="1:8" x14ac:dyDescent="0.2">
      <c r="A7" s="4" t="s">
        <v>26</v>
      </c>
      <c r="B7" s="3" t="s">
        <v>27</v>
      </c>
      <c r="C7" s="3" t="s">
        <v>28</v>
      </c>
      <c r="E7" s="5" t="s">
        <v>29</v>
      </c>
      <c r="F7" s="6" t="s">
        <v>30</v>
      </c>
      <c r="G7" s="6" t="e">
        <f>VLOOKUP(_period,$E$7:$F$11,2,0)</f>
        <v>#REF!</v>
      </c>
      <c r="H7" s="3" t="e">
        <f>MID(_asatdate,6,100)</f>
        <v>#REF!</v>
      </c>
    </row>
    <row r="8" spans="1:8" x14ac:dyDescent="0.2">
      <c r="E8" s="5" t="s">
        <v>31</v>
      </c>
      <c r="F8" s="6" t="s">
        <v>32</v>
      </c>
      <c r="G8" s="6"/>
    </row>
    <row r="9" spans="1:8" x14ac:dyDescent="0.2">
      <c r="E9" s="5" t="s">
        <v>33</v>
      </c>
      <c r="F9" s="6" t="s">
        <v>34</v>
      </c>
      <c r="G9" s="6"/>
    </row>
    <row r="10" spans="1:8" x14ac:dyDescent="0.2">
      <c r="E10" s="5" t="s">
        <v>35</v>
      </c>
      <c r="F10" s="6" t="s">
        <v>36</v>
      </c>
      <c r="G10" s="6"/>
    </row>
    <row r="11" spans="1:8" x14ac:dyDescent="0.2">
      <c r="E11" s="5" t="s">
        <v>37</v>
      </c>
      <c r="F11" s="6" t="s">
        <v>38</v>
      </c>
      <c r="G11" s="6"/>
    </row>
    <row r="13" spans="1:8" x14ac:dyDescent="0.2">
      <c r="E13" s="1" t="s">
        <v>22</v>
      </c>
      <c r="F13" s="2" t="s">
        <v>23</v>
      </c>
      <c r="G13" s="2" t="s">
        <v>24</v>
      </c>
      <c r="H13" s="2" t="s">
        <v>25</v>
      </c>
    </row>
    <row r="14" spans="1:8" x14ac:dyDescent="0.2">
      <c r="E14" s="5" t="s">
        <v>29</v>
      </c>
      <c r="F14" s="6" t="s">
        <v>39</v>
      </c>
      <c r="G14" s="6" t="e">
        <f>VLOOKUP(_period,$E$14:$F$18,2,0)</f>
        <v>#REF!</v>
      </c>
      <c r="H14" s="3" t="e">
        <f>MID(_asatdateFR,3,100)</f>
        <v>#REF!</v>
      </c>
    </row>
    <row r="15" spans="1:8" x14ac:dyDescent="0.2">
      <c r="E15" s="5" t="s">
        <v>31</v>
      </c>
      <c r="F15" s="6" t="s">
        <v>40</v>
      </c>
      <c r="G15" s="6"/>
    </row>
    <row r="16" spans="1:8" x14ac:dyDescent="0.2">
      <c r="E16" s="5" t="s">
        <v>33</v>
      </c>
      <c r="F16" s="6" t="s">
        <v>41</v>
      </c>
      <c r="G16" s="6"/>
    </row>
    <row r="17" spans="5:7" x14ac:dyDescent="0.2">
      <c r="E17" s="5" t="s">
        <v>35</v>
      </c>
      <c r="F17" s="6" t="s">
        <v>42</v>
      </c>
      <c r="G17" s="6"/>
    </row>
    <row r="18" spans="5:7" x14ac:dyDescent="0.2">
      <c r="E18" s="5" t="s">
        <v>37</v>
      </c>
      <c r="F18" s="6" t="s">
        <v>43</v>
      </c>
      <c r="G18" s="6"/>
    </row>
    <row r="20" spans="5:7" x14ac:dyDescent="0.2">
      <c r="G20" s="2" t="s">
        <v>44</v>
      </c>
    </row>
    <row r="21" spans="5:7" x14ac:dyDescent="0.2">
      <c r="G21" s="5" t="s">
        <v>378</v>
      </c>
    </row>
    <row r="23" spans="5:7" x14ac:dyDescent="0.2">
      <c r="G23" s="2" t="s">
        <v>45</v>
      </c>
    </row>
    <row r="24" spans="5:7" x14ac:dyDescent="0.2">
      <c r="G24" s="5" t="e">
        <f>VLOOKUP(_multiplier,E2:$H$4,4,0)</f>
        <v>#REF!</v>
      </c>
    </row>
  </sheetData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tabColor theme="8" tint="0.79985961485641044"/>
  </sheetPr>
  <dimension ref="A1:H25"/>
  <sheetViews>
    <sheetView zoomScale="106" zoomScaleNormal="106" workbookViewId="0">
      <pane xSplit="4" ySplit="6" topLeftCell="E7" activePane="bottomRight" state="frozen"/>
      <selection activeCell="M31" sqref="A1:XFD1048576"/>
      <selection pane="topRight" activeCell="M31" sqref="A1:XFD1048576"/>
      <selection pane="bottomLeft" activeCell="M31" sqref="A1:XFD1048576"/>
      <selection pane="bottomRight" activeCell="E7" sqref="E7"/>
    </sheetView>
  </sheetViews>
  <sheetFormatPr defaultColWidth="9.28515625" defaultRowHeight="10.199999999999999" x14ac:dyDescent="0.2"/>
  <cols>
    <col min="1" max="1" width="11.42578125" style="118" customWidth="1"/>
    <col min="2" max="2" width="2.28515625" style="118" customWidth="1"/>
    <col min="3" max="3" width="56.85546875" style="201" customWidth="1"/>
    <col min="4" max="4" width="6.28515625" style="201" hidden="1" customWidth="1"/>
    <col min="5" max="6" width="13.42578125" style="201" customWidth="1"/>
    <col min="7" max="7" width="13.42578125" style="201" hidden="1" customWidth="1"/>
    <col min="8" max="8" width="7.7109375" style="118" customWidth="1"/>
    <col min="9" max="16384" width="9.28515625" style="118"/>
  </cols>
  <sheetData>
    <row r="1" spans="1:8" ht="17.25" customHeight="1" thickBot="1" x14ac:dyDescent="0.25">
      <c r="A1" s="117" t="s">
        <v>55</v>
      </c>
    </row>
    <row r="2" spans="1:8" ht="13.5" customHeight="1" x14ac:dyDescent="0.2">
      <c r="C2" s="27" t="s">
        <v>641</v>
      </c>
      <c r="D2" s="126"/>
      <c r="E2" s="126"/>
      <c r="F2" s="126"/>
      <c r="G2" s="126"/>
      <c r="H2" s="109"/>
    </row>
    <row r="3" spans="1:8" x14ac:dyDescent="0.2">
      <c r="C3" s="126"/>
      <c r="D3" s="126"/>
      <c r="E3" s="126"/>
      <c r="F3" s="126"/>
      <c r="G3" s="126"/>
      <c r="H3" s="109"/>
    </row>
    <row r="4" spans="1:8" x14ac:dyDescent="0.2">
      <c r="C4" s="112"/>
      <c r="D4" s="113"/>
      <c r="E4" s="126"/>
      <c r="F4" s="126"/>
      <c r="G4" s="126"/>
      <c r="H4" s="109"/>
    </row>
    <row r="5" spans="1:8" ht="45" customHeight="1" thickBot="1" x14ac:dyDescent="0.25">
      <c r="C5" s="110" t="s">
        <v>635</v>
      </c>
      <c r="D5" s="110"/>
      <c r="E5" s="278" t="s">
        <v>466</v>
      </c>
      <c r="F5" s="278" t="s">
        <v>471</v>
      </c>
      <c r="G5" s="31" t="s">
        <v>190</v>
      </c>
      <c r="H5" s="109"/>
    </row>
    <row r="6" spans="1:8" hidden="1" x14ac:dyDescent="0.2">
      <c r="C6" s="219"/>
      <c r="D6" s="179"/>
      <c r="E6" s="180" t="s">
        <v>288</v>
      </c>
      <c r="F6" s="180" t="s">
        <v>265</v>
      </c>
      <c r="G6" s="180"/>
      <c r="H6" s="109"/>
    </row>
    <row r="7" spans="1:8" x14ac:dyDescent="0.2">
      <c r="C7" s="188" t="s">
        <v>361</v>
      </c>
      <c r="D7" s="189" t="s">
        <v>202</v>
      </c>
      <c r="E7" s="279"/>
      <c r="F7" s="279"/>
      <c r="G7" s="325"/>
      <c r="H7" s="109"/>
    </row>
    <row r="8" spans="1:8" ht="33.75" customHeight="1" x14ac:dyDescent="0.2">
      <c r="C8" s="280" t="s">
        <v>467</v>
      </c>
      <c r="D8" s="197" t="s">
        <v>203</v>
      </c>
      <c r="E8" s="270">
        <v>0</v>
      </c>
      <c r="F8" s="270">
        <v>0</v>
      </c>
      <c r="G8" s="199">
        <v>0</v>
      </c>
      <c r="H8" s="109"/>
    </row>
    <row r="9" spans="1:8" ht="21.75" customHeight="1" x14ac:dyDescent="0.2">
      <c r="C9" s="139" t="s">
        <v>479</v>
      </c>
      <c r="D9" s="189"/>
      <c r="E9" s="279"/>
      <c r="F9" s="279"/>
      <c r="G9" s="325"/>
      <c r="H9" s="109"/>
    </row>
    <row r="10" spans="1:8" x14ac:dyDescent="0.2">
      <c r="C10" s="188" t="s">
        <v>363</v>
      </c>
      <c r="D10" s="189"/>
      <c r="E10" s="279"/>
      <c r="F10" s="279"/>
      <c r="G10" s="325"/>
      <c r="H10" s="109"/>
    </row>
    <row r="11" spans="1:8" x14ac:dyDescent="0.2">
      <c r="C11" s="188" t="s">
        <v>469</v>
      </c>
      <c r="D11" s="189" t="s">
        <v>58</v>
      </c>
      <c r="E11" s="166">
        <v>-10817</v>
      </c>
      <c r="F11" s="166">
        <v>10141</v>
      </c>
      <c r="G11" s="199">
        <v>-676</v>
      </c>
      <c r="H11" s="109"/>
    </row>
    <row r="12" spans="1:8" ht="22.5" customHeight="1" x14ac:dyDescent="0.2">
      <c r="C12" s="281" t="s">
        <v>470</v>
      </c>
      <c r="D12" s="182" t="s">
        <v>68</v>
      </c>
      <c r="E12" s="183">
        <v>-6079</v>
      </c>
      <c r="F12" s="183">
        <v>16924</v>
      </c>
      <c r="G12" s="144">
        <v>10845</v>
      </c>
      <c r="H12" s="109"/>
    </row>
    <row r="13" spans="1:8" ht="22.5" customHeight="1" x14ac:dyDescent="0.2">
      <c r="C13" s="282" t="s">
        <v>373</v>
      </c>
      <c r="D13" s="272" t="s">
        <v>70</v>
      </c>
      <c r="E13" s="213">
        <v>-4738</v>
      </c>
      <c r="F13" s="213">
        <v>-6783</v>
      </c>
      <c r="G13" s="144">
        <v>-11521</v>
      </c>
      <c r="H13" s="109"/>
    </row>
    <row r="14" spans="1:8" x14ac:dyDescent="0.2">
      <c r="C14" s="195" t="s">
        <v>374</v>
      </c>
      <c r="D14" s="197" t="s">
        <v>72</v>
      </c>
      <c r="E14" s="270">
        <v>8262</v>
      </c>
      <c r="F14" s="270">
        <v>2248</v>
      </c>
      <c r="G14" s="199">
        <v>10510</v>
      </c>
      <c r="H14" s="109"/>
    </row>
    <row r="15" spans="1:8" x14ac:dyDescent="0.2">
      <c r="C15" s="188" t="s">
        <v>480</v>
      </c>
      <c r="D15" s="189"/>
      <c r="E15" s="279"/>
      <c r="F15" s="279"/>
      <c r="G15" s="325"/>
      <c r="H15" s="109"/>
    </row>
    <row r="16" spans="1:8" x14ac:dyDescent="0.2">
      <c r="C16" s="351" t="s">
        <v>361</v>
      </c>
      <c r="D16" s="182" t="s">
        <v>74</v>
      </c>
      <c r="E16" s="183">
        <v>0</v>
      </c>
      <c r="F16" s="183">
        <v>0</v>
      </c>
      <c r="G16" s="193">
        <v>0</v>
      </c>
      <c r="H16" s="109"/>
    </row>
    <row r="17" spans="3:8" x14ac:dyDescent="0.2">
      <c r="C17" s="342" t="s">
        <v>368</v>
      </c>
      <c r="D17" s="185" t="s">
        <v>76</v>
      </c>
      <c r="E17" s="149">
        <v>0</v>
      </c>
      <c r="F17" s="149">
        <v>0</v>
      </c>
      <c r="G17" s="148">
        <v>0</v>
      </c>
      <c r="H17" s="109"/>
    </row>
    <row r="18" spans="3:8" x14ac:dyDescent="0.2">
      <c r="C18" s="342" t="s">
        <v>374</v>
      </c>
      <c r="D18" s="185" t="s">
        <v>78</v>
      </c>
      <c r="E18" s="149">
        <v>0</v>
      </c>
      <c r="F18" s="149">
        <v>0</v>
      </c>
      <c r="G18" s="148">
        <v>0</v>
      </c>
      <c r="H18" s="109"/>
    </row>
    <row r="19" spans="3:8" ht="10.8" thickBot="1" x14ac:dyDescent="0.25">
      <c r="C19" s="30" t="s">
        <v>352</v>
      </c>
      <c r="D19" s="190" t="s">
        <v>90</v>
      </c>
      <c r="E19" s="283">
        <v>-2555</v>
      </c>
      <c r="F19" s="283">
        <v>12389</v>
      </c>
      <c r="G19" s="200">
        <v>9834</v>
      </c>
      <c r="H19" s="109"/>
    </row>
    <row r="20" spans="3:8" ht="27.75" customHeight="1" x14ac:dyDescent="0.2">
      <c r="C20" s="419" t="s">
        <v>622</v>
      </c>
      <c r="D20" s="419"/>
      <c r="E20" s="419"/>
      <c r="F20" s="419"/>
      <c r="G20" s="419"/>
      <c r="H20" s="109"/>
    </row>
    <row r="21" spans="3:8" x14ac:dyDescent="0.2">
      <c r="H21" s="109"/>
    </row>
    <row r="22" spans="3:8" x14ac:dyDescent="0.2">
      <c r="H22" s="109"/>
    </row>
    <row r="23" spans="3:8" x14ac:dyDescent="0.2">
      <c r="H23" s="109"/>
    </row>
    <row r="24" spans="3:8" x14ac:dyDescent="0.2">
      <c r="H24" s="109"/>
    </row>
    <row r="25" spans="3:8" ht="10.8" thickBot="1" x14ac:dyDescent="0.25">
      <c r="H25" s="109"/>
    </row>
  </sheetData>
  <mergeCells count="1">
    <mergeCell ref="C20:G20"/>
  </mergeCells>
  <hyperlinks>
    <hyperlink ref="A1" location="MAIN!A4" display="MAIN" xr:uid="{00000000-0004-0000-1100-000000000000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tabColor theme="8" tint="0.79985961485641044"/>
  </sheetPr>
  <dimension ref="A1:O33"/>
  <sheetViews>
    <sheetView workbookViewId="0">
      <pane xSplit="4" ySplit="6" topLeftCell="E7" activePane="bottomRight" state="frozen"/>
      <selection activeCell="M31" sqref="A1:XFD1048576"/>
      <selection pane="topRight" activeCell="M31" sqref="A1:XFD1048576"/>
      <selection pane="bottomLeft" activeCell="M31" sqref="A1:XFD1048576"/>
      <selection pane="bottomRight" activeCell="E7" sqref="E7"/>
    </sheetView>
  </sheetViews>
  <sheetFormatPr defaultColWidth="9.28515625" defaultRowHeight="10.199999999999999" x14ac:dyDescent="0.2"/>
  <cols>
    <col min="1" max="1" width="11.42578125" style="118" customWidth="1"/>
    <col min="2" max="2" width="54" style="201" customWidth="1"/>
    <col min="3" max="3" width="6.85546875" style="201" hidden="1" customWidth="1"/>
    <col min="4" max="4" width="9.85546875" style="201" hidden="1" customWidth="1"/>
    <col min="5" max="5" width="9.42578125" style="201" customWidth="1"/>
    <col min="6" max="6" width="12.7109375" style="201" customWidth="1"/>
    <col min="7" max="7" width="12" style="201" customWidth="1"/>
    <col min="8" max="8" width="9.85546875" style="201" hidden="1" customWidth="1"/>
    <col min="9" max="9" width="13.7109375" style="201" customWidth="1"/>
    <col min="10" max="10" width="16.140625" style="201" customWidth="1"/>
    <col min="11" max="11" width="9.28515625" style="201" customWidth="1"/>
    <col min="12" max="12" width="10" style="201" customWidth="1"/>
    <col min="13" max="13" width="9.85546875" style="201" hidden="1" customWidth="1"/>
    <col min="14" max="14" width="10.7109375" style="201" hidden="1" customWidth="1"/>
    <col min="15" max="15" width="12.7109375" style="201" customWidth="1"/>
    <col min="16" max="16" width="3.85546875" style="118" customWidth="1"/>
    <col min="17" max="16384" width="9.28515625" style="118"/>
  </cols>
  <sheetData>
    <row r="1" spans="1:15" ht="16.5" customHeight="1" thickBot="1" x14ac:dyDescent="0.25">
      <c r="A1" s="117" t="s">
        <v>55</v>
      </c>
    </row>
    <row r="2" spans="1:15" x14ac:dyDescent="0.2">
      <c r="B2" s="27" t="s">
        <v>640</v>
      </c>
      <c r="C2" s="126"/>
      <c r="D2" s="126"/>
      <c r="E2" s="126"/>
      <c r="F2" s="126"/>
      <c r="G2" s="126"/>
      <c r="H2" s="126"/>
      <c r="I2" s="126"/>
      <c r="J2" s="126"/>
      <c r="M2" s="126"/>
      <c r="N2" s="126"/>
      <c r="O2" s="126"/>
    </row>
    <row r="3" spans="1:15" x14ac:dyDescent="0.2">
      <c r="B3" s="126"/>
      <c r="C3" s="126"/>
      <c r="D3" s="126"/>
      <c r="E3" s="126"/>
      <c r="F3" s="126"/>
      <c r="G3" s="126"/>
      <c r="H3" s="126"/>
      <c r="I3" s="126"/>
      <c r="J3" s="126"/>
      <c r="M3" s="126"/>
      <c r="N3" s="126"/>
      <c r="O3" s="126"/>
    </row>
    <row r="4" spans="1:15" ht="11.25" customHeight="1" x14ac:dyDescent="0.2">
      <c r="B4" s="112"/>
      <c r="C4" s="113"/>
      <c r="D4" s="424" t="s">
        <v>353</v>
      </c>
      <c r="E4" s="424"/>
      <c r="F4" s="424"/>
      <c r="G4" s="424"/>
      <c r="H4" s="424"/>
      <c r="I4" s="424"/>
      <c r="J4" s="424"/>
      <c r="K4" s="424"/>
      <c r="L4" s="424"/>
      <c r="M4" s="424"/>
      <c r="N4" s="424"/>
      <c r="O4" s="424"/>
    </row>
    <row r="5" spans="1:15" ht="37.5" customHeight="1" thickBot="1" x14ac:dyDescent="0.25">
      <c r="B5" s="110" t="s">
        <v>635</v>
      </c>
      <c r="C5" s="110"/>
      <c r="D5" s="284" t="s">
        <v>310</v>
      </c>
      <c r="E5" s="284" t="s">
        <v>369</v>
      </c>
      <c r="F5" s="284" t="s">
        <v>235</v>
      </c>
      <c r="G5" s="284" t="s">
        <v>236</v>
      </c>
      <c r="H5" s="284" t="s">
        <v>311</v>
      </c>
      <c r="I5" s="284" t="s">
        <v>237</v>
      </c>
      <c r="J5" s="284" t="s">
        <v>238</v>
      </c>
      <c r="K5" s="284" t="s">
        <v>312</v>
      </c>
      <c r="L5" s="284" t="s">
        <v>239</v>
      </c>
      <c r="M5" s="284" t="s">
        <v>313</v>
      </c>
      <c r="N5" s="284" t="s">
        <v>314</v>
      </c>
      <c r="O5" s="284" t="s">
        <v>315</v>
      </c>
    </row>
    <row r="6" spans="1:15" ht="11.25" hidden="1" customHeight="1" x14ac:dyDescent="0.2">
      <c r="B6" s="178"/>
      <c r="C6" s="334"/>
      <c r="D6" s="335" t="s">
        <v>196</v>
      </c>
      <c r="E6" s="335" t="s">
        <v>197</v>
      </c>
      <c r="F6" s="335" t="s">
        <v>198</v>
      </c>
      <c r="G6" s="335" t="s">
        <v>199</v>
      </c>
      <c r="H6" s="335" t="s">
        <v>228</v>
      </c>
      <c r="I6" s="335" t="s">
        <v>241</v>
      </c>
      <c r="J6" s="335" t="s">
        <v>242</v>
      </c>
      <c r="K6" s="335" t="s">
        <v>243</v>
      </c>
      <c r="L6" s="335" t="s">
        <v>288</v>
      </c>
      <c r="M6" s="335" t="s">
        <v>289</v>
      </c>
      <c r="N6" s="335" t="s">
        <v>244</v>
      </c>
      <c r="O6" s="335" t="s">
        <v>261</v>
      </c>
    </row>
    <row r="7" spans="1:15" x14ac:dyDescent="0.2">
      <c r="B7" s="188" t="s">
        <v>361</v>
      </c>
      <c r="C7" s="336" t="s">
        <v>202</v>
      </c>
      <c r="D7" s="166">
        <v>0</v>
      </c>
      <c r="E7" s="166">
        <v>0</v>
      </c>
      <c r="F7" s="166">
        <v>0</v>
      </c>
      <c r="G7" s="166">
        <v>0</v>
      </c>
      <c r="H7" s="166">
        <v>0</v>
      </c>
      <c r="I7" s="166">
        <v>0</v>
      </c>
      <c r="J7" s="166">
        <v>0</v>
      </c>
      <c r="K7" s="166">
        <v>0</v>
      </c>
      <c r="L7" s="166">
        <v>0</v>
      </c>
      <c r="M7" s="227">
        <v>0</v>
      </c>
      <c r="N7" s="227">
        <v>0</v>
      </c>
      <c r="O7" s="227">
        <v>0</v>
      </c>
    </row>
    <row r="8" spans="1:15" ht="30.6" x14ac:dyDescent="0.2">
      <c r="B8" s="280" t="s">
        <v>481</v>
      </c>
      <c r="C8" s="337" t="s">
        <v>62</v>
      </c>
      <c r="D8" s="270">
        <v>0</v>
      </c>
      <c r="E8" s="270">
        <v>0</v>
      </c>
      <c r="F8" s="270">
        <v>0</v>
      </c>
      <c r="G8" s="270">
        <v>0</v>
      </c>
      <c r="H8" s="270">
        <v>0</v>
      </c>
      <c r="I8" s="270">
        <v>0</v>
      </c>
      <c r="J8" s="270">
        <v>0</v>
      </c>
      <c r="K8" s="270">
        <v>0</v>
      </c>
      <c r="L8" s="270">
        <v>0</v>
      </c>
      <c r="M8" s="166">
        <v>0</v>
      </c>
      <c r="N8" s="166">
        <v>0</v>
      </c>
      <c r="O8" s="166">
        <v>0</v>
      </c>
    </row>
    <row r="9" spans="1:15" x14ac:dyDescent="0.2">
      <c r="B9" s="188" t="s">
        <v>362</v>
      </c>
      <c r="C9" s="3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</row>
    <row r="10" spans="1:15" x14ac:dyDescent="0.2">
      <c r="B10" s="188" t="s">
        <v>363</v>
      </c>
      <c r="C10" s="336"/>
      <c r="D10" s="236"/>
      <c r="E10" s="236"/>
      <c r="F10" s="236"/>
      <c r="G10" s="236"/>
      <c r="H10" s="236"/>
      <c r="I10" s="236"/>
      <c r="J10" s="236"/>
      <c r="K10" s="236"/>
      <c r="L10" s="236"/>
      <c r="M10" s="236"/>
      <c r="N10" s="236"/>
      <c r="O10" s="236"/>
    </row>
    <row r="11" spans="1:15" x14ac:dyDescent="0.2">
      <c r="B11" s="269" t="s">
        <v>364</v>
      </c>
      <c r="C11" s="337"/>
      <c r="D11" s="320"/>
      <c r="E11" s="320"/>
      <c r="F11" s="320"/>
      <c r="G11" s="320"/>
      <c r="H11" s="320"/>
      <c r="I11" s="320"/>
      <c r="J11" s="320"/>
      <c r="K11" s="320"/>
      <c r="L11" s="320"/>
      <c r="M11" s="320"/>
      <c r="N11" s="320"/>
      <c r="O11" s="320"/>
    </row>
    <row r="12" spans="1:15" x14ac:dyDescent="0.2">
      <c r="B12" s="184" t="s">
        <v>365</v>
      </c>
      <c r="C12" s="338" t="s">
        <v>64</v>
      </c>
      <c r="D12" s="149">
        <v>0</v>
      </c>
      <c r="E12" s="149">
        <v>-598</v>
      </c>
      <c r="F12" s="149">
        <v>-20</v>
      </c>
      <c r="G12" s="149">
        <v>48577</v>
      </c>
      <c r="H12" s="149">
        <v>0</v>
      </c>
      <c r="I12" s="149">
        <v>-11554</v>
      </c>
      <c r="J12" s="149">
        <v>-67212</v>
      </c>
      <c r="K12" s="149">
        <v>-30207</v>
      </c>
      <c r="L12" s="149">
        <v>-48639</v>
      </c>
      <c r="M12" s="149">
        <v>0</v>
      </c>
      <c r="N12" s="149">
        <v>0</v>
      </c>
      <c r="O12" s="149">
        <v>-276</v>
      </c>
    </row>
    <row r="13" spans="1:15" ht="21.75" customHeight="1" x14ac:dyDescent="0.2">
      <c r="B13" s="150" t="s">
        <v>366</v>
      </c>
      <c r="C13" s="338" t="s">
        <v>79</v>
      </c>
      <c r="D13" s="149">
        <v>0</v>
      </c>
      <c r="E13" s="149">
        <v>-43</v>
      </c>
      <c r="F13" s="149">
        <v>0</v>
      </c>
      <c r="G13" s="149">
        <v>36126</v>
      </c>
      <c r="H13" s="149">
        <v>0</v>
      </c>
      <c r="I13" s="149">
        <v>-543</v>
      </c>
      <c r="J13" s="149">
        <v>-24498</v>
      </c>
      <c r="K13" s="149">
        <v>2085</v>
      </c>
      <c r="L13" s="149">
        <v>-20652</v>
      </c>
      <c r="M13" s="149">
        <v>0</v>
      </c>
      <c r="N13" s="149">
        <v>0</v>
      </c>
      <c r="O13" s="149">
        <v>153</v>
      </c>
    </row>
    <row r="14" spans="1:15" x14ac:dyDescent="0.2">
      <c r="B14" s="269" t="s">
        <v>482</v>
      </c>
      <c r="C14" s="337" t="s">
        <v>80</v>
      </c>
      <c r="D14" s="270">
        <v>0</v>
      </c>
      <c r="E14" s="270">
        <v>-555</v>
      </c>
      <c r="F14" s="270">
        <v>-20</v>
      </c>
      <c r="G14" s="270">
        <v>12451</v>
      </c>
      <c r="H14" s="270">
        <v>0</v>
      </c>
      <c r="I14" s="270">
        <v>-11011</v>
      </c>
      <c r="J14" s="270">
        <v>-42714</v>
      </c>
      <c r="K14" s="270">
        <v>-32292</v>
      </c>
      <c r="L14" s="270">
        <v>-27987</v>
      </c>
      <c r="M14" s="270">
        <v>0</v>
      </c>
      <c r="N14" s="270">
        <v>0</v>
      </c>
      <c r="O14" s="270">
        <v>-429</v>
      </c>
    </row>
    <row r="15" spans="1:15" x14ac:dyDescent="0.2">
      <c r="B15" s="188" t="s">
        <v>367</v>
      </c>
      <c r="C15" s="336"/>
      <c r="D15" s="236"/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36"/>
    </row>
    <row r="16" spans="1:15" x14ac:dyDescent="0.2">
      <c r="B16" s="269" t="s">
        <v>365</v>
      </c>
      <c r="C16" s="337" t="s">
        <v>82</v>
      </c>
      <c r="D16" s="270">
        <v>0</v>
      </c>
      <c r="E16" s="270">
        <v>7295</v>
      </c>
      <c r="F16" s="270">
        <v>150</v>
      </c>
      <c r="G16" s="270">
        <v>124602</v>
      </c>
      <c r="H16" s="270">
        <v>0</v>
      </c>
      <c r="I16" s="270">
        <v>83949</v>
      </c>
      <c r="J16" s="270">
        <v>268932</v>
      </c>
      <c r="K16" s="270">
        <v>346476</v>
      </c>
      <c r="L16" s="270">
        <v>238520</v>
      </c>
      <c r="M16" s="270">
        <v>0</v>
      </c>
      <c r="N16" s="270">
        <v>0</v>
      </c>
      <c r="O16" s="270">
        <v>5963</v>
      </c>
    </row>
    <row r="17" spans="2:15" ht="21" customHeight="1" x14ac:dyDescent="0.2">
      <c r="B17" s="150" t="s">
        <v>366</v>
      </c>
      <c r="C17" s="338" t="s">
        <v>98</v>
      </c>
      <c r="D17" s="149">
        <v>0</v>
      </c>
      <c r="E17" s="149">
        <v>230</v>
      </c>
      <c r="F17" s="149">
        <v>0</v>
      </c>
      <c r="G17" s="149">
        <v>52330</v>
      </c>
      <c r="H17" s="149">
        <v>0</v>
      </c>
      <c r="I17" s="149">
        <v>13669</v>
      </c>
      <c r="J17" s="149">
        <v>112666</v>
      </c>
      <c r="K17" s="149">
        <v>13522</v>
      </c>
      <c r="L17" s="149">
        <v>95523</v>
      </c>
      <c r="M17" s="149">
        <v>0</v>
      </c>
      <c r="N17" s="149">
        <v>0</v>
      </c>
      <c r="O17" s="149">
        <v>610</v>
      </c>
    </row>
    <row r="18" spans="2:15" x14ac:dyDescent="0.2">
      <c r="B18" s="324" t="s">
        <v>506</v>
      </c>
      <c r="C18" s="337" t="s">
        <v>100</v>
      </c>
      <c r="D18" s="270">
        <v>0</v>
      </c>
      <c r="E18" s="270">
        <v>7065</v>
      </c>
      <c r="F18" s="270">
        <v>150</v>
      </c>
      <c r="G18" s="270">
        <v>72272</v>
      </c>
      <c r="H18" s="270">
        <v>0</v>
      </c>
      <c r="I18" s="270">
        <v>70280</v>
      </c>
      <c r="J18" s="270">
        <v>156266</v>
      </c>
      <c r="K18" s="270">
        <v>332954</v>
      </c>
      <c r="L18" s="270">
        <v>142997</v>
      </c>
      <c r="M18" s="270">
        <v>0</v>
      </c>
      <c r="N18" s="270">
        <v>0</v>
      </c>
      <c r="O18" s="270">
        <v>5353</v>
      </c>
    </row>
    <row r="19" spans="2:15" x14ac:dyDescent="0.2">
      <c r="B19" s="188" t="s">
        <v>483</v>
      </c>
      <c r="C19" s="336" t="s">
        <v>102</v>
      </c>
      <c r="D19" s="166">
        <v>0</v>
      </c>
      <c r="E19" s="166">
        <v>6697</v>
      </c>
      <c r="F19" s="166">
        <v>130</v>
      </c>
      <c r="G19" s="166">
        <v>173179</v>
      </c>
      <c r="H19" s="166">
        <v>0</v>
      </c>
      <c r="I19" s="166">
        <v>72395</v>
      </c>
      <c r="J19" s="166">
        <v>201720</v>
      </c>
      <c r="K19" s="166">
        <v>316269</v>
      </c>
      <c r="L19" s="166">
        <v>189881</v>
      </c>
      <c r="M19" s="166">
        <v>0</v>
      </c>
      <c r="N19" s="166">
        <v>0</v>
      </c>
      <c r="O19" s="166">
        <v>5687</v>
      </c>
    </row>
    <row r="20" spans="2:15" x14ac:dyDescent="0.2">
      <c r="B20" s="188" t="s">
        <v>484</v>
      </c>
      <c r="C20" s="336" t="s">
        <v>104</v>
      </c>
      <c r="D20" s="166">
        <v>0</v>
      </c>
      <c r="E20" s="166">
        <v>6510</v>
      </c>
      <c r="F20" s="166">
        <v>130</v>
      </c>
      <c r="G20" s="166">
        <v>84723</v>
      </c>
      <c r="H20" s="166">
        <v>0</v>
      </c>
      <c r="I20" s="166">
        <v>59269</v>
      </c>
      <c r="J20" s="166">
        <v>113552</v>
      </c>
      <c r="K20" s="166">
        <v>300662</v>
      </c>
      <c r="L20" s="166">
        <v>115010</v>
      </c>
      <c r="M20" s="166">
        <v>0</v>
      </c>
      <c r="N20" s="166">
        <v>0</v>
      </c>
      <c r="O20" s="166">
        <v>4924</v>
      </c>
    </row>
    <row r="21" spans="2:15" x14ac:dyDescent="0.2">
      <c r="B21" s="188" t="s">
        <v>139</v>
      </c>
      <c r="C21" s="336" t="s">
        <v>105</v>
      </c>
      <c r="D21" s="166">
        <v>0</v>
      </c>
      <c r="E21" s="166">
        <v>345</v>
      </c>
      <c r="F21" s="166">
        <v>100</v>
      </c>
      <c r="G21" s="166">
        <v>15317</v>
      </c>
      <c r="H21" s="166">
        <v>0</v>
      </c>
      <c r="I21" s="166">
        <v>5851</v>
      </c>
      <c r="J21" s="166">
        <v>32593</v>
      </c>
      <c r="K21" s="166">
        <v>24862</v>
      </c>
      <c r="L21" s="166">
        <v>8136</v>
      </c>
      <c r="M21" s="166">
        <v>0</v>
      </c>
      <c r="N21" s="166">
        <v>0</v>
      </c>
      <c r="O21" s="166">
        <v>361</v>
      </c>
    </row>
    <row r="22" spans="2:15" x14ac:dyDescent="0.2">
      <c r="B22" s="188" t="s">
        <v>480</v>
      </c>
      <c r="C22" s="336"/>
      <c r="D22" s="236"/>
      <c r="E22" s="236"/>
      <c r="F22" s="236"/>
      <c r="G22" s="236"/>
      <c r="H22" s="236"/>
      <c r="I22" s="236"/>
      <c r="J22" s="236"/>
      <c r="K22" s="236"/>
      <c r="L22" s="236"/>
      <c r="M22" s="236"/>
      <c r="N22" s="236"/>
      <c r="O22" s="236"/>
    </row>
    <row r="23" spans="2:15" x14ac:dyDescent="0.2">
      <c r="B23" s="352" t="s">
        <v>361</v>
      </c>
      <c r="C23" s="337" t="s">
        <v>106</v>
      </c>
      <c r="D23" s="270">
        <v>0</v>
      </c>
      <c r="E23" s="270">
        <v>0</v>
      </c>
      <c r="F23" s="270">
        <v>0</v>
      </c>
      <c r="G23" s="270">
        <v>0</v>
      </c>
      <c r="H23" s="270">
        <v>0</v>
      </c>
      <c r="I23" s="270">
        <v>0</v>
      </c>
      <c r="J23" s="270">
        <v>0</v>
      </c>
      <c r="K23" s="270">
        <v>0</v>
      </c>
      <c r="L23" s="270">
        <v>0</v>
      </c>
      <c r="M23" s="270">
        <v>0</v>
      </c>
      <c r="N23" s="270">
        <v>0</v>
      </c>
      <c r="O23" s="270">
        <v>0</v>
      </c>
    </row>
    <row r="24" spans="2:15" x14ac:dyDescent="0.2">
      <c r="B24" s="353" t="s">
        <v>368</v>
      </c>
      <c r="C24" s="338" t="s">
        <v>107</v>
      </c>
      <c r="D24" s="149">
        <v>0</v>
      </c>
      <c r="E24" s="149">
        <v>0</v>
      </c>
      <c r="F24" s="149">
        <v>0</v>
      </c>
      <c r="G24" s="149">
        <v>0</v>
      </c>
      <c r="H24" s="149">
        <v>0</v>
      </c>
      <c r="I24" s="149">
        <v>0</v>
      </c>
      <c r="J24" s="149">
        <v>0</v>
      </c>
      <c r="K24" s="149">
        <v>0</v>
      </c>
      <c r="L24" s="149">
        <v>0</v>
      </c>
      <c r="M24" s="149">
        <v>0</v>
      </c>
      <c r="N24" s="149">
        <v>0</v>
      </c>
      <c r="O24" s="149">
        <v>0</v>
      </c>
    </row>
    <row r="25" spans="2:15" x14ac:dyDescent="0.2">
      <c r="B25" s="352" t="s">
        <v>139</v>
      </c>
      <c r="C25" s="337" t="s">
        <v>109</v>
      </c>
      <c r="D25" s="270">
        <v>0</v>
      </c>
      <c r="E25" s="270">
        <v>0</v>
      </c>
      <c r="F25" s="270">
        <v>0</v>
      </c>
      <c r="G25" s="270">
        <v>0</v>
      </c>
      <c r="H25" s="270">
        <v>0</v>
      </c>
      <c r="I25" s="270">
        <v>0</v>
      </c>
      <c r="J25" s="270">
        <v>0</v>
      </c>
      <c r="K25" s="270">
        <v>0</v>
      </c>
      <c r="L25" s="270">
        <v>0</v>
      </c>
      <c r="M25" s="270">
        <v>0</v>
      </c>
      <c r="N25" s="270">
        <v>0</v>
      </c>
      <c r="O25" s="270">
        <v>0</v>
      </c>
    </row>
    <row r="26" spans="2:15" x14ac:dyDescent="0.2">
      <c r="B26" s="188" t="s">
        <v>352</v>
      </c>
      <c r="C26" s="336"/>
      <c r="D26" s="236"/>
      <c r="E26" s="236"/>
      <c r="F26" s="236"/>
      <c r="G26" s="236"/>
      <c r="H26" s="236"/>
      <c r="I26" s="236"/>
      <c r="J26" s="236"/>
      <c r="K26" s="236"/>
      <c r="L26" s="236"/>
      <c r="M26" s="236"/>
      <c r="N26" s="236"/>
      <c r="O26" s="236"/>
    </row>
    <row r="27" spans="2:15" x14ac:dyDescent="0.2">
      <c r="B27" s="269" t="s">
        <v>352</v>
      </c>
      <c r="C27" s="337" t="s">
        <v>111</v>
      </c>
      <c r="D27" s="270">
        <v>0</v>
      </c>
      <c r="E27" s="270">
        <v>7042</v>
      </c>
      <c r="F27" s="270">
        <v>230</v>
      </c>
      <c r="G27" s="270">
        <v>188496</v>
      </c>
      <c r="H27" s="270">
        <v>0</v>
      </c>
      <c r="I27" s="270">
        <v>78246</v>
      </c>
      <c r="J27" s="270">
        <v>234313</v>
      </c>
      <c r="K27" s="270">
        <v>341131</v>
      </c>
      <c r="L27" s="270">
        <v>198017</v>
      </c>
      <c r="M27" s="270">
        <v>0</v>
      </c>
      <c r="N27" s="270">
        <v>0</v>
      </c>
      <c r="O27" s="270">
        <v>6048</v>
      </c>
    </row>
    <row r="28" spans="2:15" ht="21" customHeight="1" x14ac:dyDescent="0.2">
      <c r="B28" s="150" t="s">
        <v>370</v>
      </c>
      <c r="C28" s="338" t="s">
        <v>113</v>
      </c>
      <c r="D28" s="149">
        <v>0</v>
      </c>
      <c r="E28" s="149">
        <v>187</v>
      </c>
      <c r="F28" s="149">
        <v>0</v>
      </c>
      <c r="G28" s="149">
        <v>88456</v>
      </c>
      <c r="H28" s="149">
        <v>0</v>
      </c>
      <c r="I28" s="149">
        <v>13126</v>
      </c>
      <c r="J28" s="149">
        <v>88168</v>
      </c>
      <c r="K28" s="149">
        <v>15607</v>
      </c>
      <c r="L28" s="149">
        <v>74871</v>
      </c>
      <c r="M28" s="149">
        <v>0</v>
      </c>
      <c r="N28" s="149">
        <v>0</v>
      </c>
      <c r="O28" s="149">
        <v>763</v>
      </c>
    </row>
    <row r="29" spans="2:15" ht="21" thickBot="1" x14ac:dyDescent="0.25">
      <c r="B29" s="285" t="s">
        <v>371</v>
      </c>
      <c r="C29" s="339" t="s">
        <v>115</v>
      </c>
      <c r="D29" s="283">
        <v>0</v>
      </c>
      <c r="E29" s="283">
        <v>6855</v>
      </c>
      <c r="F29" s="283">
        <v>230</v>
      </c>
      <c r="G29" s="283">
        <v>100040</v>
      </c>
      <c r="H29" s="283">
        <v>0</v>
      </c>
      <c r="I29" s="283">
        <v>65120</v>
      </c>
      <c r="J29" s="283">
        <v>146145</v>
      </c>
      <c r="K29" s="283">
        <v>325524</v>
      </c>
      <c r="L29" s="283">
        <v>123146</v>
      </c>
      <c r="M29" s="283">
        <v>0</v>
      </c>
      <c r="N29" s="283">
        <v>0</v>
      </c>
      <c r="O29" s="283">
        <v>5285</v>
      </c>
    </row>
    <row r="30" spans="2:15" ht="18.75" customHeight="1" x14ac:dyDescent="0.2">
      <c r="B30" s="419" t="s">
        <v>622</v>
      </c>
      <c r="C30" s="419"/>
      <c r="D30" s="419"/>
      <c r="E30" s="419"/>
      <c r="F30" s="419"/>
      <c r="G30" s="419"/>
      <c r="H30" s="419"/>
      <c r="I30" s="419"/>
      <c r="J30" s="419"/>
      <c r="K30" s="419"/>
      <c r="L30" s="419"/>
      <c r="M30" s="419"/>
      <c r="N30" s="419"/>
      <c r="O30" s="419"/>
    </row>
    <row r="33" spans="5:15" ht="10.8" thickBot="1" x14ac:dyDescent="0.25">
      <c r="E33" s="405"/>
      <c r="F33" s="405"/>
      <c r="G33" s="405"/>
      <c r="H33" s="405"/>
      <c r="I33" s="405"/>
      <c r="J33" s="405"/>
      <c r="K33" s="405"/>
      <c r="L33" s="405"/>
      <c r="M33" s="405"/>
      <c r="N33" s="405"/>
      <c r="O33" s="405"/>
    </row>
  </sheetData>
  <mergeCells count="2">
    <mergeCell ref="D4:O4"/>
    <mergeCell ref="B30:O30"/>
  </mergeCells>
  <hyperlinks>
    <hyperlink ref="A1" location="MAIN!A4" display="MAIN" xr:uid="{00000000-0004-0000-1300-000000000000}"/>
  </hyperlink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tabColor theme="8" tint="0.79985961485641044"/>
  </sheetPr>
  <dimension ref="A1:I32"/>
  <sheetViews>
    <sheetView workbookViewId="0">
      <pane xSplit="3" ySplit="6" topLeftCell="D7" activePane="bottomRight" state="frozen"/>
      <selection activeCell="M31" sqref="A1:XFD1048576"/>
      <selection pane="topRight" activeCell="M31" sqref="A1:XFD1048576"/>
      <selection pane="bottomLeft" activeCell="M31" sqref="A1:XFD1048576"/>
      <selection pane="bottomRight" activeCell="D7" sqref="D7"/>
    </sheetView>
  </sheetViews>
  <sheetFormatPr defaultColWidth="9.28515625" defaultRowHeight="10.199999999999999" x14ac:dyDescent="0.2"/>
  <cols>
    <col min="1" max="1" width="11.42578125" style="118" customWidth="1"/>
    <col min="2" max="2" width="68.85546875" style="201" customWidth="1"/>
    <col min="3" max="3" width="6.85546875" style="201" hidden="1" customWidth="1"/>
    <col min="4" max="4" width="16.42578125" style="201" customWidth="1"/>
    <col min="5" max="5" width="15.140625" style="201" customWidth="1"/>
    <col min="6" max="6" width="19.7109375" style="201" customWidth="1"/>
    <col min="7" max="8" width="15.28515625" style="201" customWidth="1"/>
    <col min="9" max="9" width="3.7109375" style="201" customWidth="1"/>
    <col min="10" max="10" width="4.28515625" style="118" customWidth="1"/>
    <col min="11" max="11" width="20" style="118" customWidth="1"/>
    <col min="12" max="12" width="14.42578125" style="118" bestFit="1" customWidth="1"/>
    <col min="13" max="16384" width="9.28515625" style="118"/>
  </cols>
  <sheetData>
    <row r="1" spans="1:8" ht="15.75" customHeight="1" thickBot="1" x14ac:dyDescent="0.25">
      <c r="A1" s="117" t="s">
        <v>55</v>
      </c>
    </row>
    <row r="2" spans="1:8" x14ac:dyDescent="0.2">
      <c r="B2" s="27" t="s">
        <v>639</v>
      </c>
      <c r="C2" s="126"/>
      <c r="D2" s="126"/>
      <c r="E2" s="126"/>
      <c r="F2" s="126"/>
      <c r="G2" s="126"/>
    </row>
    <row r="3" spans="1:8" x14ac:dyDescent="0.2">
      <c r="B3" s="126"/>
      <c r="C3" s="126"/>
      <c r="D3" s="126"/>
      <c r="E3" s="126"/>
      <c r="F3" s="126"/>
      <c r="G3" s="126"/>
    </row>
    <row r="4" spans="1:8" ht="11.25" customHeight="1" x14ac:dyDescent="0.2">
      <c r="B4" s="112"/>
      <c r="C4" s="113"/>
      <c r="D4" s="425" t="s">
        <v>372</v>
      </c>
      <c r="E4" s="425"/>
      <c r="F4" s="425"/>
      <c r="G4" s="425"/>
      <c r="H4" s="412"/>
    </row>
    <row r="5" spans="1:8" ht="37.5" customHeight="1" thickBot="1" x14ac:dyDescent="0.25">
      <c r="B5" s="110" t="s">
        <v>635</v>
      </c>
      <c r="C5" s="110"/>
      <c r="D5" s="411" t="s">
        <v>333</v>
      </c>
      <c r="E5" s="411" t="s">
        <v>316</v>
      </c>
      <c r="F5" s="411" t="s">
        <v>334</v>
      </c>
      <c r="G5" s="411" t="s">
        <v>317</v>
      </c>
      <c r="H5" s="413" t="s">
        <v>472</v>
      </c>
    </row>
    <row r="6" spans="1:8" hidden="1" x14ac:dyDescent="0.2">
      <c r="B6" s="178"/>
      <c r="C6" s="179"/>
      <c r="D6" s="180" t="s">
        <v>262</v>
      </c>
      <c r="E6" s="180" t="s">
        <v>263</v>
      </c>
      <c r="F6" s="180" t="s">
        <v>264</v>
      </c>
      <c r="G6" s="180" t="s">
        <v>290</v>
      </c>
      <c r="H6" s="180" t="s">
        <v>291</v>
      </c>
    </row>
    <row r="7" spans="1:8" x14ac:dyDescent="0.2">
      <c r="B7" s="188" t="s">
        <v>361</v>
      </c>
      <c r="C7" s="286" t="s">
        <v>202</v>
      </c>
      <c r="D7" s="227">
        <v>0</v>
      </c>
      <c r="E7" s="227">
        <v>0</v>
      </c>
      <c r="F7" s="227">
        <v>0</v>
      </c>
      <c r="G7" s="227">
        <v>0</v>
      </c>
      <c r="H7" s="287">
        <v>0</v>
      </c>
    </row>
    <row r="8" spans="1:8" ht="20.399999999999999" x14ac:dyDescent="0.2">
      <c r="B8" s="280" t="s">
        <v>481</v>
      </c>
      <c r="C8" s="189" t="s">
        <v>62</v>
      </c>
      <c r="D8" s="166">
        <v>0</v>
      </c>
      <c r="E8" s="166">
        <v>0</v>
      </c>
      <c r="F8" s="166">
        <v>0</v>
      </c>
      <c r="G8" s="166">
        <v>0</v>
      </c>
      <c r="H8" s="289">
        <v>0</v>
      </c>
    </row>
    <row r="9" spans="1:8" x14ac:dyDescent="0.2">
      <c r="B9" s="188" t="s">
        <v>362</v>
      </c>
      <c r="C9" s="189"/>
      <c r="D9" s="236"/>
      <c r="E9" s="236"/>
      <c r="F9" s="236"/>
      <c r="G9" s="236"/>
      <c r="H9" s="326"/>
    </row>
    <row r="10" spans="1:8" x14ac:dyDescent="0.2">
      <c r="B10" s="188" t="s">
        <v>363</v>
      </c>
      <c r="C10" s="189"/>
      <c r="D10" s="236"/>
      <c r="E10" s="236"/>
      <c r="F10" s="236"/>
      <c r="G10" s="236"/>
      <c r="H10" s="326"/>
    </row>
    <row r="11" spans="1:8" x14ac:dyDescent="0.2">
      <c r="B11" s="269" t="s">
        <v>364</v>
      </c>
      <c r="C11" s="197"/>
      <c r="D11" s="320"/>
      <c r="E11" s="320"/>
      <c r="F11" s="320"/>
      <c r="G11" s="320"/>
      <c r="H11" s="327"/>
    </row>
    <row r="12" spans="1:8" x14ac:dyDescent="0.2">
      <c r="B12" s="184" t="s">
        <v>365</v>
      </c>
      <c r="C12" s="185" t="s">
        <v>64</v>
      </c>
      <c r="D12" s="149">
        <v>-617</v>
      </c>
      <c r="E12" s="149">
        <v>-35094</v>
      </c>
      <c r="F12" s="149">
        <v>-10999</v>
      </c>
      <c r="G12" s="149">
        <v>-116192</v>
      </c>
      <c r="H12" s="151">
        <v>-272831</v>
      </c>
    </row>
    <row r="13" spans="1:8" ht="20.399999999999999" x14ac:dyDescent="0.2">
      <c r="B13" s="150" t="s">
        <v>366</v>
      </c>
      <c r="C13" s="185" t="s">
        <v>79</v>
      </c>
      <c r="D13" s="149">
        <v>-3</v>
      </c>
      <c r="E13" s="149">
        <v>507</v>
      </c>
      <c r="F13" s="149">
        <v>-92</v>
      </c>
      <c r="G13" s="149">
        <v>227</v>
      </c>
      <c r="H13" s="151">
        <v>-6733</v>
      </c>
    </row>
    <row r="14" spans="1:8" x14ac:dyDescent="0.2">
      <c r="B14" s="269" t="s">
        <v>482</v>
      </c>
      <c r="C14" s="197" t="s">
        <v>80</v>
      </c>
      <c r="D14" s="270">
        <v>-614</v>
      </c>
      <c r="E14" s="270">
        <v>-35601</v>
      </c>
      <c r="F14" s="270">
        <v>-10907</v>
      </c>
      <c r="G14" s="270">
        <v>-116419</v>
      </c>
      <c r="H14" s="290">
        <v>-266098</v>
      </c>
    </row>
    <row r="15" spans="1:8" x14ac:dyDescent="0.2">
      <c r="B15" s="188" t="s">
        <v>367</v>
      </c>
      <c r="C15" s="189"/>
      <c r="D15" s="236"/>
      <c r="E15" s="236"/>
      <c r="F15" s="236"/>
      <c r="G15" s="236"/>
      <c r="H15" s="326"/>
    </row>
    <row r="16" spans="1:8" x14ac:dyDescent="0.2">
      <c r="B16" s="269" t="s">
        <v>365</v>
      </c>
      <c r="C16" s="197" t="s">
        <v>82</v>
      </c>
      <c r="D16" s="270">
        <v>3597</v>
      </c>
      <c r="E16" s="270">
        <v>588612</v>
      </c>
      <c r="F16" s="270">
        <v>47121</v>
      </c>
      <c r="G16" s="270">
        <v>569987</v>
      </c>
      <c r="H16" s="290">
        <v>2285204</v>
      </c>
    </row>
    <row r="17" spans="2:8" ht="20.399999999999999" x14ac:dyDescent="0.2">
      <c r="B17" s="150" t="s">
        <v>366</v>
      </c>
      <c r="C17" s="185" t="s">
        <v>98</v>
      </c>
      <c r="D17" s="149">
        <v>9</v>
      </c>
      <c r="E17" s="149">
        <v>3284</v>
      </c>
      <c r="F17" s="149">
        <v>805</v>
      </c>
      <c r="G17" s="149">
        <v>25195</v>
      </c>
      <c r="H17" s="151">
        <v>317843</v>
      </c>
    </row>
    <row r="18" spans="2:8" x14ac:dyDescent="0.2">
      <c r="B18" s="324" t="s">
        <v>506</v>
      </c>
      <c r="C18" s="197" t="s">
        <v>100</v>
      </c>
      <c r="D18" s="270">
        <v>3588</v>
      </c>
      <c r="E18" s="270">
        <v>585328</v>
      </c>
      <c r="F18" s="270">
        <v>46316</v>
      </c>
      <c r="G18" s="270">
        <v>544792</v>
      </c>
      <c r="H18" s="290">
        <v>1967361</v>
      </c>
    </row>
    <row r="19" spans="2:8" x14ac:dyDescent="0.2">
      <c r="B19" s="188" t="s">
        <v>483</v>
      </c>
      <c r="C19" s="189" t="s">
        <v>102</v>
      </c>
      <c r="D19" s="166">
        <v>2980</v>
      </c>
      <c r="E19" s="166">
        <v>553518</v>
      </c>
      <c r="F19" s="166">
        <v>36122</v>
      </c>
      <c r="G19" s="166">
        <v>453795</v>
      </c>
      <c r="H19" s="289">
        <v>2012373</v>
      </c>
    </row>
    <row r="20" spans="2:8" x14ac:dyDescent="0.2">
      <c r="B20" s="188" t="s">
        <v>484</v>
      </c>
      <c r="C20" s="189" t="s">
        <v>104</v>
      </c>
      <c r="D20" s="166">
        <v>2974</v>
      </c>
      <c r="E20" s="166">
        <v>549727</v>
      </c>
      <c r="F20" s="166">
        <v>35409</v>
      </c>
      <c r="G20" s="166">
        <v>428373</v>
      </c>
      <c r="H20" s="289">
        <v>1701263</v>
      </c>
    </row>
    <row r="21" spans="2:8" x14ac:dyDescent="0.2">
      <c r="B21" s="188" t="s">
        <v>139</v>
      </c>
      <c r="C21" s="189" t="s">
        <v>105</v>
      </c>
      <c r="D21" s="166">
        <v>1</v>
      </c>
      <c r="E21" s="166">
        <v>150</v>
      </c>
      <c r="F21" s="166">
        <v>18</v>
      </c>
      <c r="G21" s="166">
        <v>1966</v>
      </c>
      <c r="H21" s="289">
        <v>89700</v>
      </c>
    </row>
    <row r="22" spans="2:8" x14ac:dyDescent="0.2">
      <c r="B22" s="188" t="s">
        <v>480</v>
      </c>
      <c r="C22" s="189"/>
      <c r="D22" s="236"/>
      <c r="E22" s="236"/>
      <c r="F22" s="236"/>
      <c r="G22" s="236"/>
      <c r="H22" s="326"/>
    </row>
    <row r="23" spans="2:8" x14ac:dyDescent="0.2">
      <c r="B23" s="352" t="s">
        <v>361</v>
      </c>
      <c r="C23" s="197" t="s">
        <v>106</v>
      </c>
      <c r="D23" s="270">
        <v>0</v>
      </c>
      <c r="E23" s="270">
        <v>0</v>
      </c>
      <c r="F23" s="270">
        <v>0</v>
      </c>
      <c r="G23" s="270">
        <v>0</v>
      </c>
      <c r="H23" s="290">
        <v>0</v>
      </c>
    </row>
    <row r="24" spans="2:8" x14ac:dyDescent="0.2">
      <c r="B24" s="353" t="s">
        <v>368</v>
      </c>
      <c r="C24" s="185" t="s">
        <v>107</v>
      </c>
      <c r="D24" s="149">
        <v>0</v>
      </c>
      <c r="E24" s="149">
        <v>0</v>
      </c>
      <c r="F24" s="149">
        <v>0</v>
      </c>
      <c r="G24" s="149">
        <v>0</v>
      </c>
      <c r="H24" s="151">
        <v>0</v>
      </c>
    </row>
    <row r="25" spans="2:8" x14ac:dyDescent="0.2">
      <c r="B25" s="352" t="s">
        <v>139</v>
      </c>
      <c r="C25" s="197" t="s">
        <v>109</v>
      </c>
      <c r="D25" s="270">
        <v>0</v>
      </c>
      <c r="E25" s="270">
        <v>0</v>
      </c>
      <c r="F25" s="270">
        <v>0</v>
      </c>
      <c r="G25" s="270">
        <v>0</v>
      </c>
      <c r="H25" s="290">
        <v>0</v>
      </c>
    </row>
    <row r="26" spans="2:8" x14ac:dyDescent="0.2">
      <c r="B26" s="188" t="s">
        <v>352</v>
      </c>
      <c r="C26" s="189"/>
      <c r="D26" s="236"/>
      <c r="E26" s="236"/>
      <c r="F26" s="236"/>
      <c r="G26" s="236"/>
      <c r="H26" s="326"/>
    </row>
    <row r="27" spans="2:8" x14ac:dyDescent="0.2">
      <c r="B27" s="269" t="s">
        <v>352</v>
      </c>
      <c r="C27" s="197" t="s">
        <v>111</v>
      </c>
      <c r="D27" s="270">
        <v>2981</v>
      </c>
      <c r="E27" s="270">
        <v>553668</v>
      </c>
      <c r="F27" s="270">
        <v>36140</v>
      </c>
      <c r="G27" s="270">
        <v>455761</v>
      </c>
      <c r="H27" s="290">
        <v>2102073</v>
      </c>
    </row>
    <row r="28" spans="2:8" ht="20.399999999999999" x14ac:dyDescent="0.2">
      <c r="B28" s="150" t="s">
        <v>370</v>
      </c>
      <c r="C28" s="185" t="s">
        <v>113</v>
      </c>
      <c r="D28" s="149">
        <v>6</v>
      </c>
      <c r="E28" s="149">
        <v>3791</v>
      </c>
      <c r="F28" s="149">
        <v>713</v>
      </c>
      <c r="G28" s="149">
        <v>25422</v>
      </c>
      <c r="H28" s="151">
        <v>311110</v>
      </c>
    </row>
    <row r="29" spans="2:8" ht="20.399999999999999" customHeight="1" thickBot="1" x14ac:dyDescent="0.25">
      <c r="B29" s="285" t="s">
        <v>371</v>
      </c>
      <c r="C29" s="190" t="s">
        <v>115</v>
      </c>
      <c r="D29" s="283">
        <v>2975</v>
      </c>
      <c r="E29" s="283">
        <v>549877</v>
      </c>
      <c r="F29" s="283">
        <v>35427</v>
      </c>
      <c r="G29" s="283">
        <v>430339</v>
      </c>
      <c r="H29" s="291">
        <v>1790963</v>
      </c>
    </row>
    <row r="30" spans="2:8" x14ac:dyDescent="0.2">
      <c r="B30" s="420"/>
      <c r="C30" s="420"/>
      <c r="D30" s="420"/>
      <c r="E30" s="420"/>
      <c r="F30" s="420"/>
      <c r="G30" s="420"/>
      <c r="H30" s="420"/>
    </row>
    <row r="32" spans="2:8" ht="10.8" thickBot="1" x14ac:dyDescent="0.25">
      <c r="D32" s="405"/>
      <c r="E32" s="405"/>
      <c r="F32" s="405"/>
      <c r="G32" s="405"/>
      <c r="H32" s="405"/>
    </row>
  </sheetData>
  <mergeCells count="2">
    <mergeCell ref="D4:G4"/>
    <mergeCell ref="B30:H30"/>
  </mergeCells>
  <hyperlinks>
    <hyperlink ref="A1" location="MAIN!A4" display="MAIN" xr:uid="{00000000-0004-0000-1500-000000000000}"/>
  </hyperlink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>
    <tabColor theme="8" tint="0.79985961485641044"/>
  </sheetPr>
  <dimension ref="A1:W101"/>
  <sheetViews>
    <sheetView zoomScale="115" zoomScaleNormal="115" workbookViewId="0">
      <pane xSplit="4" ySplit="7" topLeftCell="E8" activePane="bottomRight" state="frozen"/>
      <selection activeCell="M31" sqref="A1:XFD1048576"/>
      <selection pane="topRight" activeCell="M31" sqref="A1:XFD1048576"/>
      <selection pane="bottomLeft" activeCell="M31" sqref="A1:XFD1048576"/>
      <selection pane="bottomRight" activeCell="E8" sqref="E8"/>
    </sheetView>
  </sheetViews>
  <sheetFormatPr defaultColWidth="11.140625" defaultRowHeight="10.199999999999999" x14ac:dyDescent="0.2"/>
  <cols>
    <col min="1" max="1" width="11.42578125" style="128" customWidth="1"/>
    <col min="2" max="2" width="2" style="128" customWidth="1"/>
    <col min="3" max="3" width="7.28515625" style="131" customWidth="1"/>
    <col min="4" max="4" width="8.7109375" style="126" hidden="1" customWidth="1"/>
    <col min="5" max="15" width="9.85546875" style="126" customWidth="1"/>
    <col min="16" max="16" width="5.85546875" style="128" customWidth="1"/>
    <col min="17" max="17" width="6.7109375" style="126" hidden="1" customWidth="1"/>
    <col min="18" max="18" width="13.28515625" style="126" customWidth="1"/>
    <col min="19" max="19" width="1.85546875" style="126" customWidth="1"/>
    <col min="20" max="20" width="13.85546875" style="126" customWidth="1"/>
    <col min="21" max="21" width="5.42578125" style="126" customWidth="1"/>
    <col min="22" max="23" width="11.140625" style="126"/>
    <col min="24" max="16384" width="11.140625" style="128"/>
  </cols>
  <sheetData>
    <row r="1" spans="1:20" ht="18.75" customHeight="1" thickBot="1" x14ac:dyDescent="0.25">
      <c r="A1" s="294" t="s">
        <v>55</v>
      </c>
    </row>
    <row r="2" spans="1:20" ht="15.75" customHeight="1" x14ac:dyDescent="0.2">
      <c r="A2" s="126"/>
      <c r="B2" s="126"/>
      <c r="C2" s="27" t="s">
        <v>638</v>
      </c>
      <c r="P2" s="126"/>
    </row>
    <row r="3" spans="1:20" ht="20.25" customHeight="1" x14ac:dyDescent="0.2">
      <c r="A3" s="126"/>
      <c r="B3" s="126"/>
      <c r="C3" s="430" t="s">
        <v>445</v>
      </c>
      <c r="D3" s="430"/>
      <c r="E3" s="430"/>
      <c r="F3" s="430"/>
      <c r="G3" s="430"/>
      <c r="H3" s="430"/>
      <c r="I3" s="430"/>
      <c r="J3" s="430"/>
      <c r="K3" s="430"/>
      <c r="L3" s="430"/>
      <c r="M3" s="430"/>
      <c r="P3" s="126"/>
    </row>
    <row r="4" spans="1:20" ht="26.25" customHeight="1" x14ac:dyDescent="0.2">
      <c r="A4" s="126"/>
      <c r="B4" s="126"/>
      <c r="C4" s="433" t="s">
        <v>423</v>
      </c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126"/>
      <c r="R4" s="426" t="s">
        <v>485</v>
      </c>
      <c r="T4" s="428" t="s">
        <v>394</v>
      </c>
    </row>
    <row r="5" spans="1:20" ht="11.25" customHeight="1" thickBot="1" x14ac:dyDescent="0.25">
      <c r="A5" s="126"/>
      <c r="B5" s="126"/>
      <c r="C5" s="285"/>
      <c r="D5" s="110" t="s">
        <v>395</v>
      </c>
      <c r="E5" s="431" t="s">
        <v>393</v>
      </c>
      <c r="F5" s="431"/>
      <c r="G5" s="431"/>
      <c r="H5" s="431"/>
      <c r="I5" s="431"/>
      <c r="J5" s="431"/>
      <c r="K5" s="431"/>
      <c r="L5" s="431"/>
      <c r="M5" s="431"/>
      <c r="N5" s="431"/>
      <c r="O5" s="431"/>
      <c r="P5" s="126"/>
      <c r="Q5" s="299"/>
      <c r="R5" s="427"/>
      <c r="T5" s="429"/>
    </row>
    <row r="6" spans="1:20" x14ac:dyDescent="0.2">
      <c r="A6" s="126"/>
      <c r="B6" s="126"/>
      <c r="C6" s="292"/>
      <c r="D6" s="295"/>
      <c r="E6" s="407" t="s">
        <v>516</v>
      </c>
      <c r="F6" s="407" t="s">
        <v>515</v>
      </c>
      <c r="G6" s="407" t="s">
        <v>514</v>
      </c>
      <c r="H6" s="407" t="s">
        <v>513</v>
      </c>
      <c r="I6" s="407" t="s">
        <v>512</v>
      </c>
      <c r="J6" s="407" t="s">
        <v>511</v>
      </c>
      <c r="K6" s="407" t="s">
        <v>510</v>
      </c>
      <c r="L6" s="407" t="s">
        <v>509</v>
      </c>
      <c r="M6" s="407" t="s">
        <v>508</v>
      </c>
      <c r="N6" s="407" t="s">
        <v>507</v>
      </c>
      <c r="O6" s="407" t="s">
        <v>396</v>
      </c>
      <c r="P6" s="126"/>
      <c r="Q6" s="295"/>
      <c r="R6" s="321"/>
      <c r="T6" s="295"/>
    </row>
    <row r="7" spans="1:20" hidden="1" x14ac:dyDescent="0.2">
      <c r="A7" s="126"/>
      <c r="B7" s="126"/>
      <c r="C7" s="288"/>
      <c r="D7" s="140"/>
      <c r="E7" s="297" t="s">
        <v>195</v>
      </c>
      <c r="F7" s="297" t="s">
        <v>196</v>
      </c>
      <c r="G7" s="297" t="s">
        <v>197</v>
      </c>
      <c r="H7" s="297" t="s">
        <v>198</v>
      </c>
      <c r="I7" s="297" t="s">
        <v>199</v>
      </c>
      <c r="J7" s="297" t="s">
        <v>228</v>
      </c>
      <c r="K7" s="297" t="s">
        <v>241</v>
      </c>
      <c r="L7" s="297" t="s">
        <v>242</v>
      </c>
      <c r="M7" s="297" t="s">
        <v>243</v>
      </c>
      <c r="N7" s="297" t="s">
        <v>288</v>
      </c>
      <c r="O7" s="297" t="s">
        <v>289</v>
      </c>
      <c r="P7" s="126"/>
      <c r="Q7" s="140"/>
      <c r="R7" s="297" t="s">
        <v>290</v>
      </c>
      <c r="T7" s="297" t="s">
        <v>291</v>
      </c>
    </row>
    <row r="8" spans="1:20" x14ac:dyDescent="0.2">
      <c r="A8" s="126"/>
      <c r="B8" s="126"/>
      <c r="C8" s="293" t="s">
        <v>397</v>
      </c>
      <c r="D8" s="147" t="s">
        <v>72</v>
      </c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149">
        <v>29943</v>
      </c>
      <c r="P8" s="126"/>
      <c r="Q8" s="296" t="s">
        <v>72</v>
      </c>
      <c r="R8" s="151">
        <v>29943</v>
      </c>
      <c r="T8" s="149">
        <v>29943</v>
      </c>
    </row>
    <row r="9" spans="1:20" x14ac:dyDescent="0.2">
      <c r="A9" s="126"/>
      <c r="B9" s="126"/>
      <c r="C9" s="150" t="s">
        <v>398</v>
      </c>
      <c r="D9" s="147" t="s">
        <v>82</v>
      </c>
      <c r="E9" s="149">
        <v>9323</v>
      </c>
      <c r="F9" s="149">
        <v>112374</v>
      </c>
      <c r="G9" s="149">
        <v>80781</v>
      </c>
      <c r="H9" s="149">
        <v>36775</v>
      </c>
      <c r="I9" s="149">
        <v>16936</v>
      </c>
      <c r="J9" s="149">
        <v>9052</v>
      </c>
      <c r="K9" s="149">
        <v>12423</v>
      </c>
      <c r="L9" s="149">
        <v>4082</v>
      </c>
      <c r="M9" s="149">
        <v>2722</v>
      </c>
      <c r="N9" s="149">
        <v>4433</v>
      </c>
      <c r="P9" s="126"/>
      <c r="Q9" s="147" t="s">
        <v>82</v>
      </c>
      <c r="R9" s="151">
        <v>4433</v>
      </c>
      <c r="T9" s="149">
        <v>288901</v>
      </c>
    </row>
    <row r="10" spans="1:20" x14ac:dyDescent="0.2">
      <c r="A10" s="126"/>
      <c r="B10" s="126"/>
      <c r="C10" s="150" t="s">
        <v>399</v>
      </c>
      <c r="D10" s="147" t="s">
        <v>84</v>
      </c>
      <c r="E10" s="149">
        <v>12085</v>
      </c>
      <c r="F10" s="149">
        <v>87329</v>
      </c>
      <c r="G10" s="149">
        <v>92390</v>
      </c>
      <c r="H10" s="149">
        <v>41528</v>
      </c>
      <c r="I10" s="149">
        <v>20256</v>
      </c>
      <c r="J10" s="149">
        <v>13277</v>
      </c>
      <c r="K10" s="149">
        <v>9886</v>
      </c>
      <c r="L10" s="149">
        <v>2600</v>
      </c>
      <c r="M10" s="149">
        <v>6981</v>
      </c>
      <c r="P10" s="126"/>
      <c r="Q10" s="147" t="s">
        <v>84</v>
      </c>
      <c r="R10" s="151">
        <v>6981</v>
      </c>
      <c r="T10" s="149">
        <v>286332</v>
      </c>
    </row>
    <row r="11" spans="1:20" x14ac:dyDescent="0.2">
      <c r="A11" s="126"/>
      <c r="B11" s="126"/>
      <c r="C11" s="150" t="s">
        <v>400</v>
      </c>
      <c r="D11" s="147" t="s">
        <v>86</v>
      </c>
      <c r="E11" s="149">
        <v>50690</v>
      </c>
      <c r="F11" s="149">
        <v>137128</v>
      </c>
      <c r="G11" s="149">
        <v>182395</v>
      </c>
      <c r="H11" s="149">
        <v>26110</v>
      </c>
      <c r="I11" s="149">
        <v>20745</v>
      </c>
      <c r="J11" s="149">
        <v>10429</v>
      </c>
      <c r="K11" s="149">
        <v>11528</v>
      </c>
      <c r="L11" s="149">
        <v>6240</v>
      </c>
      <c r="P11" s="126"/>
      <c r="Q11" s="147" t="s">
        <v>86</v>
      </c>
      <c r="R11" s="151">
        <v>6240</v>
      </c>
      <c r="T11" s="149">
        <v>445265</v>
      </c>
    </row>
    <row r="12" spans="1:20" x14ac:dyDescent="0.2">
      <c r="A12" s="126"/>
      <c r="B12" s="126"/>
      <c r="C12" s="150" t="s">
        <v>401</v>
      </c>
      <c r="D12" s="147" t="s">
        <v>88</v>
      </c>
      <c r="E12" s="149">
        <v>8354</v>
      </c>
      <c r="F12" s="149">
        <v>129785</v>
      </c>
      <c r="G12" s="149">
        <v>168858</v>
      </c>
      <c r="H12" s="149">
        <v>73064</v>
      </c>
      <c r="I12" s="149">
        <v>18807</v>
      </c>
      <c r="J12" s="149">
        <v>17940</v>
      </c>
      <c r="K12" s="149">
        <v>11670</v>
      </c>
      <c r="P12" s="126"/>
      <c r="Q12" s="147" t="s">
        <v>88</v>
      </c>
      <c r="R12" s="151">
        <v>11670</v>
      </c>
      <c r="T12" s="149">
        <v>428478</v>
      </c>
    </row>
    <row r="13" spans="1:20" x14ac:dyDescent="0.2">
      <c r="A13" s="126"/>
      <c r="B13" s="126"/>
      <c r="C13" s="150" t="s">
        <v>402</v>
      </c>
      <c r="D13" s="147" t="s">
        <v>90</v>
      </c>
      <c r="E13" s="149">
        <v>8640</v>
      </c>
      <c r="F13" s="149">
        <v>199593</v>
      </c>
      <c r="G13" s="149">
        <v>135172</v>
      </c>
      <c r="H13" s="149">
        <v>36146</v>
      </c>
      <c r="I13" s="149">
        <v>20480</v>
      </c>
      <c r="J13" s="149">
        <v>16126</v>
      </c>
      <c r="P13" s="126"/>
      <c r="Q13" s="147" t="s">
        <v>90</v>
      </c>
      <c r="R13" s="151">
        <v>16126</v>
      </c>
      <c r="T13" s="149">
        <v>416157</v>
      </c>
    </row>
    <row r="14" spans="1:20" x14ac:dyDescent="0.2">
      <c r="A14" s="126"/>
      <c r="B14" s="126"/>
      <c r="C14" s="150" t="s">
        <v>403</v>
      </c>
      <c r="D14" s="147" t="s">
        <v>92</v>
      </c>
      <c r="E14" s="149">
        <v>24773</v>
      </c>
      <c r="F14" s="149">
        <v>212833</v>
      </c>
      <c r="G14" s="149">
        <v>135140</v>
      </c>
      <c r="H14" s="149">
        <v>68741</v>
      </c>
      <c r="I14" s="149">
        <v>36455</v>
      </c>
      <c r="P14" s="126"/>
      <c r="Q14" s="147" t="s">
        <v>92</v>
      </c>
      <c r="R14" s="151">
        <v>36455</v>
      </c>
      <c r="T14" s="149">
        <v>477942</v>
      </c>
    </row>
    <row r="15" spans="1:20" x14ac:dyDescent="0.2">
      <c r="A15" s="126"/>
      <c r="B15" s="126"/>
      <c r="C15" s="150" t="s">
        <v>404</v>
      </c>
      <c r="D15" s="147" t="s">
        <v>94</v>
      </c>
      <c r="E15" s="149">
        <v>5728</v>
      </c>
      <c r="F15" s="149">
        <v>170141</v>
      </c>
      <c r="G15" s="149">
        <v>163675</v>
      </c>
      <c r="H15" s="149">
        <v>86813</v>
      </c>
      <c r="P15" s="126"/>
      <c r="Q15" s="147" t="s">
        <v>94</v>
      </c>
      <c r="R15" s="151">
        <v>86813</v>
      </c>
      <c r="T15" s="149">
        <v>426357</v>
      </c>
    </row>
    <row r="16" spans="1:20" x14ac:dyDescent="0.2">
      <c r="A16" s="126"/>
      <c r="B16" s="126"/>
      <c r="C16" s="150" t="s">
        <v>405</v>
      </c>
      <c r="D16" s="147" t="s">
        <v>96</v>
      </c>
      <c r="E16" s="149">
        <v>11714</v>
      </c>
      <c r="F16" s="149">
        <v>124690</v>
      </c>
      <c r="G16" s="149">
        <v>255667</v>
      </c>
      <c r="P16" s="126"/>
      <c r="Q16" s="147" t="s">
        <v>96</v>
      </c>
      <c r="R16" s="151">
        <v>255667</v>
      </c>
      <c r="T16" s="149">
        <v>392071</v>
      </c>
    </row>
    <row r="17" spans="1:20" x14ac:dyDescent="0.2">
      <c r="A17" s="126"/>
      <c r="B17" s="126"/>
      <c r="C17" s="150" t="s">
        <v>406</v>
      </c>
      <c r="D17" s="147" t="s">
        <v>98</v>
      </c>
      <c r="E17" s="149">
        <v>-7922</v>
      </c>
      <c r="F17" s="149">
        <v>514701</v>
      </c>
      <c r="P17" s="126"/>
      <c r="Q17" s="147" t="s">
        <v>98</v>
      </c>
      <c r="R17" s="151">
        <v>514701</v>
      </c>
      <c r="T17" s="149">
        <v>506779</v>
      </c>
    </row>
    <row r="18" spans="1:20" x14ac:dyDescent="0.2">
      <c r="A18" s="126"/>
      <c r="B18" s="126"/>
      <c r="C18" s="314" t="s">
        <v>407</v>
      </c>
      <c r="D18" s="315" t="s">
        <v>100</v>
      </c>
      <c r="E18" s="258">
        <v>-9583</v>
      </c>
      <c r="P18" s="126"/>
      <c r="Q18" s="147" t="s">
        <v>100</v>
      </c>
      <c r="R18" s="177">
        <v>-9583</v>
      </c>
      <c r="T18" s="258">
        <v>-9583</v>
      </c>
    </row>
    <row r="19" spans="1:20" x14ac:dyDescent="0.2">
      <c r="A19" s="126"/>
      <c r="B19" s="126"/>
      <c r="C19" s="316"/>
      <c r="D19" s="316"/>
      <c r="E19" s="316"/>
      <c r="P19" s="298" t="s">
        <v>190</v>
      </c>
      <c r="Q19" s="147" t="s">
        <v>102</v>
      </c>
      <c r="R19" s="289">
        <v>959446</v>
      </c>
      <c r="T19" s="166">
        <v>3688642</v>
      </c>
    </row>
    <row r="20" spans="1:20" x14ac:dyDescent="0.2">
      <c r="A20" s="126"/>
      <c r="B20" s="126"/>
      <c r="C20" s="432"/>
      <c r="D20" s="432"/>
      <c r="E20" s="432"/>
      <c r="F20" s="432"/>
      <c r="G20" s="432"/>
      <c r="H20" s="432"/>
      <c r="I20" s="432"/>
      <c r="J20" s="432"/>
      <c r="K20" s="432"/>
      <c r="L20" s="432"/>
      <c r="M20" s="432"/>
      <c r="P20" s="126"/>
    </row>
    <row r="21" spans="1:20" ht="21.9" customHeight="1" x14ac:dyDescent="0.2">
      <c r="A21" s="126"/>
      <c r="B21" s="126"/>
      <c r="C21" s="433" t="s">
        <v>486</v>
      </c>
      <c r="D21" s="433"/>
      <c r="E21" s="433"/>
      <c r="F21" s="433"/>
      <c r="G21" s="433"/>
      <c r="P21" s="126"/>
      <c r="R21" s="426" t="s">
        <v>408</v>
      </c>
    </row>
    <row r="22" spans="1:20" ht="11.25" customHeight="1" thickBot="1" x14ac:dyDescent="0.25">
      <c r="A22" s="126"/>
      <c r="B22" s="126"/>
      <c r="C22" s="285"/>
      <c r="D22" s="110" t="s">
        <v>395</v>
      </c>
      <c r="E22" s="431" t="s">
        <v>393</v>
      </c>
      <c r="F22" s="431"/>
      <c r="G22" s="431"/>
      <c r="H22" s="431"/>
      <c r="I22" s="431"/>
      <c r="J22" s="431"/>
      <c r="K22" s="431"/>
      <c r="L22" s="431"/>
      <c r="M22" s="431"/>
      <c r="N22" s="431"/>
      <c r="O22" s="431"/>
      <c r="P22" s="126"/>
      <c r="Q22" s="299"/>
      <c r="R22" s="427"/>
    </row>
    <row r="23" spans="1:20" x14ac:dyDescent="0.2">
      <c r="A23" s="126"/>
      <c r="B23" s="126"/>
      <c r="C23" s="292"/>
      <c r="D23" s="295"/>
      <c r="E23" s="407" t="s">
        <v>516</v>
      </c>
      <c r="F23" s="407" t="s">
        <v>515</v>
      </c>
      <c r="G23" s="407" t="s">
        <v>514</v>
      </c>
      <c r="H23" s="407" t="s">
        <v>513</v>
      </c>
      <c r="I23" s="407" t="s">
        <v>512</v>
      </c>
      <c r="J23" s="407" t="s">
        <v>511</v>
      </c>
      <c r="K23" s="407" t="s">
        <v>510</v>
      </c>
      <c r="L23" s="407" t="s">
        <v>509</v>
      </c>
      <c r="M23" s="407" t="s">
        <v>508</v>
      </c>
      <c r="N23" s="407" t="s">
        <v>507</v>
      </c>
      <c r="O23" s="407" t="s">
        <v>396</v>
      </c>
      <c r="P23" s="126"/>
      <c r="Q23" s="295"/>
      <c r="R23" s="321"/>
    </row>
    <row r="24" spans="1:20" hidden="1" x14ac:dyDescent="0.2">
      <c r="A24" s="126"/>
      <c r="B24" s="126"/>
      <c r="C24" s="288"/>
      <c r="D24" s="140"/>
      <c r="E24" s="297" t="s">
        <v>265</v>
      </c>
      <c r="F24" s="297" t="s">
        <v>293</v>
      </c>
      <c r="G24" s="297" t="s">
        <v>295</v>
      </c>
      <c r="H24" s="297" t="s">
        <v>296</v>
      </c>
      <c r="I24" s="297" t="s">
        <v>297</v>
      </c>
      <c r="J24" s="297" t="s">
        <v>298</v>
      </c>
      <c r="K24" s="297" t="s">
        <v>299</v>
      </c>
      <c r="L24" s="297" t="s">
        <v>268</v>
      </c>
      <c r="M24" s="297" t="s">
        <v>269</v>
      </c>
      <c r="N24" s="297" t="s">
        <v>409</v>
      </c>
      <c r="O24" s="297" t="s">
        <v>270</v>
      </c>
      <c r="P24" s="126"/>
      <c r="Q24" s="140"/>
      <c r="R24" s="297" t="s">
        <v>410</v>
      </c>
    </row>
    <row r="25" spans="1:20" x14ac:dyDescent="0.2">
      <c r="A25" s="126"/>
      <c r="B25" s="126"/>
      <c r="C25" s="293" t="s">
        <v>397</v>
      </c>
      <c r="D25" s="147" t="s">
        <v>72</v>
      </c>
      <c r="E25" s="242"/>
      <c r="F25" s="242"/>
      <c r="G25" s="242"/>
      <c r="H25" s="242"/>
      <c r="I25" s="242"/>
      <c r="J25" s="242"/>
      <c r="K25" s="242"/>
      <c r="L25" s="242"/>
      <c r="M25" s="242"/>
      <c r="N25" s="242"/>
      <c r="O25" s="183">
        <v>295402</v>
      </c>
      <c r="P25" s="126"/>
      <c r="Q25" s="296" t="s">
        <v>72</v>
      </c>
      <c r="R25" s="151">
        <v>274389</v>
      </c>
    </row>
    <row r="26" spans="1:20" x14ac:dyDescent="0.2">
      <c r="A26" s="126"/>
      <c r="B26" s="126"/>
      <c r="C26" s="150" t="s">
        <v>398</v>
      </c>
      <c r="D26" s="147" t="s">
        <v>82</v>
      </c>
      <c r="E26" s="149">
        <v>0</v>
      </c>
      <c r="F26" s="149">
        <v>0</v>
      </c>
      <c r="G26" s="149">
        <v>0</v>
      </c>
      <c r="H26" s="149">
        <v>0</v>
      </c>
      <c r="I26" s="149">
        <v>0</v>
      </c>
      <c r="J26" s="149">
        <v>0</v>
      </c>
      <c r="K26" s="149">
        <v>0</v>
      </c>
      <c r="L26" s="149">
        <v>66227</v>
      </c>
      <c r="M26" s="149">
        <v>58707</v>
      </c>
      <c r="N26" s="149">
        <v>52799</v>
      </c>
      <c r="P26" s="126"/>
      <c r="Q26" s="147" t="s">
        <v>82</v>
      </c>
      <c r="R26" s="151">
        <v>50260</v>
      </c>
    </row>
    <row r="27" spans="1:20" x14ac:dyDescent="0.2">
      <c r="A27" s="126"/>
      <c r="B27" s="126"/>
      <c r="C27" s="150" t="s">
        <v>399</v>
      </c>
      <c r="D27" s="147" t="s">
        <v>84</v>
      </c>
      <c r="E27" s="149">
        <v>0</v>
      </c>
      <c r="F27" s="149">
        <v>0</v>
      </c>
      <c r="G27" s="149">
        <v>0</v>
      </c>
      <c r="H27" s="149">
        <v>0</v>
      </c>
      <c r="I27" s="149">
        <v>0</v>
      </c>
      <c r="J27" s="149">
        <v>0</v>
      </c>
      <c r="K27" s="149">
        <v>71461</v>
      </c>
      <c r="L27" s="149">
        <v>65710</v>
      </c>
      <c r="M27" s="149">
        <v>55160</v>
      </c>
      <c r="P27" s="126"/>
      <c r="Q27" s="147" t="s">
        <v>84</v>
      </c>
      <c r="R27" s="151">
        <v>52556</v>
      </c>
    </row>
    <row r="28" spans="1:20" x14ac:dyDescent="0.2">
      <c r="A28" s="126"/>
      <c r="B28" s="126"/>
      <c r="C28" s="150" t="s">
        <v>400</v>
      </c>
      <c r="D28" s="147" t="s">
        <v>86</v>
      </c>
      <c r="E28" s="149">
        <v>0</v>
      </c>
      <c r="F28" s="149">
        <v>0</v>
      </c>
      <c r="G28" s="149">
        <v>0</v>
      </c>
      <c r="H28" s="149">
        <v>0</v>
      </c>
      <c r="I28" s="149">
        <v>0</v>
      </c>
      <c r="J28" s="149">
        <v>91585</v>
      </c>
      <c r="K28" s="149">
        <v>74836</v>
      </c>
      <c r="L28" s="149">
        <v>67139</v>
      </c>
      <c r="P28" s="126"/>
      <c r="Q28" s="147" t="s">
        <v>86</v>
      </c>
      <c r="R28" s="151">
        <v>63469</v>
      </c>
    </row>
    <row r="29" spans="1:20" x14ac:dyDescent="0.2">
      <c r="A29" s="126"/>
      <c r="B29" s="126"/>
      <c r="C29" s="150" t="s">
        <v>401</v>
      </c>
      <c r="D29" s="147" t="s">
        <v>88</v>
      </c>
      <c r="E29" s="149">
        <v>0</v>
      </c>
      <c r="F29" s="149">
        <v>0</v>
      </c>
      <c r="G29" s="149">
        <v>0</v>
      </c>
      <c r="H29" s="149">
        <v>0</v>
      </c>
      <c r="I29" s="149">
        <v>117261</v>
      </c>
      <c r="J29" s="149">
        <v>116903</v>
      </c>
      <c r="K29" s="149">
        <v>92442</v>
      </c>
      <c r="P29" s="126"/>
      <c r="Q29" s="147" t="s">
        <v>88</v>
      </c>
      <c r="R29" s="151">
        <v>88428</v>
      </c>
    </row>
    <row r="30" spans="1:20" x14ac:dyDescent="0.2">
      <c r="A30" s="126"/>
      <c r="B30" s="126"/>
      <c r="C30" s="150" t="s">
        <v>402</v>
      </c>
      <c r="D30" s="147" t="s">
        <v>90</v>
      </c>
      <c r="E30" s="149">
        <v>0</v>
      </c>
      <c r="F30" s="149">
        <v>0</v>
      </c>
      <c r="G30" s="149">
        <v>0</v>
      </c>
      <c r="H30" s="149">
        <v>131992</v>
      </c>
      <c r="I30" s="149">
        <v>107958</v>
      </c>
      <c r="J30" s="149">
        <v>74608</v>
      </c>
      <c r="P30" s="126"/>
      <c r="Q30" s="147" t="s">
        <v>90</v>
      </c>
      <c r="R30" s="151">
        <v>71023</v>
      </c>
    </row>
    <row r="31" spans="1:20" x14ac:dyDescent="0.2">
      <c r="A31" s="126"/>
      <c r="B31" s="126"/>
      <c r="C31" s="150" t="s">
        <v>403</v>
      </c>
      <c r="D31" s="147" t="s">
        <v>92</v>
      </c>
      <c r="E31" s="149">
        <v>0</v>
      </c>
      <c r="F31" s="149">
        <v>0</v>
      </c>
      <c r="G31" s="149">
        <v>220477</v>
      </c>
      <c r="H31" s="149">
        <v>157786</v>
      </c>
      <c r="I31" s="149">
        <v>113156</v>
      </c>
      <c r="P31" s="126"/>
      <c r="Q31" s="147" t="s">
        <v>92</v>
      </c>
      <c r="R31" s="151">
        <v>107699</v>
      </c>
    </row>
    <row r="32" spans="1:20" x14ac:dyDescent="0.2">
      <c r="A32" s="126"/>
      <c r="B32" s="126"/>
      <c r="C32" s="150" t="s">
        <v>404</v>
      </c>
      <c r="D32" s="147" t="s">
        <v>94</v>
      </c>
      <c r="E32" s="149">
        <v>0</v>
      </c>
      <c r="F32" s="149">
        <v>412941</v>
      </c>
      <c r="G32" s="149">
        <v>267465</v>
      </c>
      <c r="H32" s="149">
        <v>156091</v>
      </c>
      <c r="P32" s="126"/>
      <c r="Q32" s="147" t="s">
        <v>94</v>
      </c>
      <c r="R32" s="151">
        <v>148968</v>
      </c>
    </row>
    <row r="33" spans="1:18" x14ac:dyDescent="0.2">
      <c r="A33" s="126"/>
      <c r="B33" s="126"/>
      <c r="C33" s="150" t="s">
        <v>405</v>
      </c>
      <c r="D33" s="147" t="s">
        <v>96</v>
      </c>
      <c r="E33" s="149">
        <v>437039</v>
      </c>
      <c r="F33" s="149">
        <v>620753</v>
      </c>
      <c r="G33" s="149">
        <v>336471</v>
      </c>
      <c r="P33" s="126"/>
      <c r="Q33" s="147" t="s">
        <v>96</v>
      </c>
      <c r="R33" s="151">
        <v>326738</v>
      </c>
    </row>
    <row r="34" spans="1:18" x14ac:dyDescent="0.2">
      <c r="A34" s="126"/>
      <c r="B34" s="126"/>
      <c r="C34" s="150" t="s">
        <v>406</v>
      </c>
      <c r="D34" s="147" t="s">
        <v>98</v>
      </c>
      <c r="E34" s="149">
        <v>432248</v>
      </c>
      <c r="F34" s="149">
        <v>519817</v>
      </c>
      <c r="P34" s="126"/>
      <c r="Q34" s="147" t="s">
        <v>98</v>
      </c>
      <c r="R34" s="151">
        <v>505378</v>
      </c>
    </row>
    <row r="35" spans="1:18" x14ac:dyDescent="0.2">
      <c r="A35" s="126"/>
      <c r="B35" s="126"/>
      <c r="C35" s="150" t="s">
        <v>407</v>
      </c>
      <c r="D35" s="147" t="s">
        <v>100</v>
      </c>
      <c r="E35" s="149">
        <v>610305</v>
      </c>
      <c r="P35" s="126"/>
      <c r="Q35" s="147" t="s">
        <v>100</v>
      </c>
      <c r="R35" s="151">
        <v>596296</v>
      </c>
    </row>
    <row r="36" spans="1:18" x14ac:dyDescent="0.2">
      <c r="A36" s="126"/>
      <c r="B36" s="126"/>
      <c r="C36" s="316"/>
      <c r="D36" s="316"/>
      <c r="E36" s="316"/>
      <c r="P36" s="298" t="s">
        <v>190</v>
      </c>
      <c r="Q36" s="147" t="s">
        <v>102</v>
      </c>
      <c r="R36" s="289">
        <v>2285204</v>
      </c>
    </row>
    <row r="37" spans="1:18" x14ac:dyDescent="0.2">
      <c r="A37" s="126"/>
      <c r="B37" s="126"/>
      <c r="P37" s="126"/>
    </row>
    <row r="38" spans="1:18" x14ac:dyDescent="0.2">
      <c r="A38" s="126"/>
      <c r="B38" s="126"/>
      <c r="P38" s="126"/>
    </row>
    <row r="39" spans="1:18" x14ac:dyDescent="0.2">
      <c r="A39" s="126"/>
      <c r="B39" s="126"/>
      <c r="P39" s="126"/>
    </row>
    <row r="40" spans="1:18" x14ac:dyDescent="0.2">
      <c r="A40" s="126"/>
      <c r="B40" s="126"/>
      <c r="P40" s="126"/>
    </row>
    <row r="41" spans="1:18" x14ac:dyDescent="0.2">
      <c r="A41" s="126"/>
      <c r="B41" s="126"/>
      <c r="P41" s="126"/>
    </row>
    <row r="42" spans="1:18" x14ac:dyDescent="0.2">
      <c r="A42" s="126"/>
      <c r="B42" s="126"/>
      <c r="P42" s="126"/>
    </row>
    <row r="43" spans="1:18" x14ac:dyDescent="0.2">
      <c r="A43" s="126"/>
      <c r="B43" s="126"/>
      <c r="P43" s="126"/>
    </row>
    <row r="44" spans="1:18" x14ac:dyDescent="0.2">
      <c r="A44" s="126"/>
      <c r="B44" s="126"/>
      <c r="P44" s="126"/>
    </row>
    <row r="45" spans="1:18" x14ac:dyDescent="0.2">
      <c r="A45" s="126"/>
      <c r="B45" s="126"/>
      <c r="P45" s="126"/>
    </row>
    <row r="46" spans="1:18" x14ac:dyDescent="0.2">
      <c r="A46" s="126"/>
      <c r="B46" s="126"/>
      <c r="P46" s="126"/>
    </row>
    <row r="47" spans="1:18" x14ac:dyDescent="0.2">
      <c r="A47" s="126"/>
      <c r="B47" s="126"/>
      <c r="P47" s="126"/>
    </row>
    <row r="48" spans="1:18" x14ac:dyDescent="0.2">
      <c r="A48" s="126"/>
      <c r="B48" s="126"/>
      <c r="P48" s="126"/>
    </row>
    <row r="49" spans="1:16" x14ac:dyDescent="0.2">
      <c r="A49" s="126"/>
      <c r="B49" s="126"/>
      <c r="P49" s="126"/>
    </row>
    <row r="50" spans="1:16" x14ac:dyDescent="0.2">
      <c r="A50" s="126"/>
      <c r="B50" s="126"/>
      <c r="P50" s="126"/>
    </row>
    <row r="51" spans="1:16" x14ac:dyDescent="0.2">
      <c r="A51" s="126"/>
      <c r="B51" s="126"/>
      <c r="P51" s="126"/>
    </row>
    <row r="52" spans="1:16" x14ac:dyDescent="0.2">
      <c r="A52" s="126"/>
      <c r="B52" s="126"/>
      <c r="P52" s="126"/>
    </row>
    <row r="53" spans="1:16" x14ac:dyDescent="0.2">
      <c r="A53" s="126"/>
      <c r="B53" s="126"/>
      <c r="P53" s="126"/>
    </row>
    <row r="54" spans="1:16" x14ac:dyDescent="0.2">
      <c r="A54" s="126"/>
      <c r="B54" s="126"/>
      <c r="P54" s="126"/>
    </row>
    <row r="55" spans="1:16" x14ac:dyDescent="0.2">
      <c r="A55" s="126"/>
      <c r="B55" s="126"/>
      <c r="P55" s="126"/>
    </row>
    <row r="56" spans="1:16" x14ac:dyDescent="0.2">
      <c r="A56" s="126"/>
      <c r="B56" s="126"/>
      <c r="P56" s="126"/>
    </row>
    <row r="57" spans="1:16" x14ac:dyDescent="0.2">
      <c r="A57" s="126"/>
      <c r="B57" s="126"/>
      <c r="P57" s="126"/>
    </row>
    <row r="58" spans="1:16" x14ac:dyDescent="0.2">
      <c r="A58" s="126"/>
      <c r="B58" s="126"/>
      <c r="P58" s="126"/>
    </row>
    <row r="59" spans="1:16" x14ac:dyDescent="0.2">
      <c r="A59" s="126"/>
      <c r="B59" s="126"/>
      <c r="P59" s="126"/>
    </row>
    <row r="60" spans="1:16" x14ac:dyDescent="0.2">
      <c r="A60" s="126"/>
      <c r="B60" s="126"/>
      <c r="P60" s="126"/>
    </row>
    <row r="61" spans="1:16" x14ac:dyDescent="0.2">
      <c r="A61" s="126"/>
      <c r="B61" s="126"/>
      <c r="P61" s="126"/>
    </row>
    <row r="62" spans="1:16" x14ac:dyDescent="0.2">
      <c r="A62" s="126"/>
      <c r="B62" s="126"/>
      <c r="P62" s="126"/>
    </row>
    <row r="63" spans="1:16" x14ac:dyDescent="0.2">
      <c r="A63" s="126"/>
      <c r="B63" s="126"/>
      <c r="P63" s="126"/>
    </row>
    <row r="64" spans="1:16" x14ac:dyDescent="0.2">
      <c r="A64" s="126"/>
      <c r="B64" s="126"/>
      <c r="P64" s="126"/>
    </row>
    <row r="65" spans="1:16" x14ac:dyDescent="0.2">
      <c r="A65" s="126"/>
      <c r="B65" s="126"/>
      <c r="P65" s="126"/>
    </row>
    <row r="66" spans="1:16" x14ac:dyDescent="0.2">
      <c r="A66" s="126"/>
      <c r="B66" s="126"/>
      <c r="P66" s="126"/>
    </row>
    <row r="67" spans="1:16" x14ac:dyDescent="0.2">
      <c r="A67" s="126"/>
      <c r="B67" s="126"/>
      <c r="P67" s="126"/>
    </row>
    <row r="68" spans="1:16" x14ac:dyDescent="0.2">
      <c r="A68" s="126"/>
      <c r="B68" s="126"/>
      <c r="P68" s="126"/>
    </row>
    <row r="69" spans="1:16" x14ac:dyDescent="0.2">
      <c r="A69" s="126"/>
      <c r="B69" s="126"/>
      <c r="P69" s="126"/>
    </row>
    <row r="70" spans="1:16" x14ac:dyDescent="0.2">
      <c r="A70" s="126"/>
      <c r="B70" s="126"/>
      <c r="P70" s="126"/>
    </row>
    <row r="71" spans="1:16" x14ac:dyDescent="0.2">
      <c r="A71" s="126"/>
      <c r="B71" s="126"/>
      <c r="P71" s="126"/>
    </row>
    <row r="72" spans="1:16" x14ac:dyDescent="0.2">
      <c r="A72" s="126"/>
      <c r="B72" s="126"/>
      <c r="P72" s="126"/>
    </row>
    <row r="73" spans="1:16" x14ac:dyDescent="0.2">
      <c r="A73" s="126"/>
      <c r="B73" s="126"/>
      <c r="P73" s="126"/>
    </row>
    <row r="74" spans="1:16" x14ac:dyDescent="0.2">
      <c r="A74" s="126"/>
      <c r="B74" s="126"/>
      <c r="P74" s="126"/>
    </row>
    <row r="75" spans="1:16" x14ac:dyDescent="0.2">
      <c r="A75" s="126"/>
      <c r="B75" s="126"/>
      <c r="P75" s="126"/>
    </row>
    <row r="76" spans="1:16" x14ac:dyDescent="0.2">
      <c r="A76" s="126"/>
      <c r="B76" s="126"/>
      <c r="P76" s="126"/>
    </row>
    <row r="77" spans="1:16" x14ac:dyDescent="0.2">
      <c r="A77" s="126"/>
      <c r="B77" s="126"/>
      <c r="P77" s="126"/>
    </row>
    <row r="78" spans="1:16" x14ac:dyDescent="0.2">
      <c r="A78" s="126"/>
      <c r="B78" s="126"/>
      <c r="P78" s="126"/>
    </row>
    <row r="79" spans="1:16" x14ac:dyDescent="0.2">
      <c r="A79" s="126"/>
      <c r="B79" s="126"/>
      <c r="P79" s="126"/>
    </row>
    <row r="80" spans="1:16" x14ac:dyDescent="0.2">
      <c r="A80" s="126"/>
      <c r="B80" s="126"/>
      <c r="P80" s="126"/>
    </row>
    <row r="81" spans="1:16" x14ac:dyDescent="0.2">
      <c r="A81" s="126"/>
      <c r="B81" s="126"/>
      <c r="P81" s="126"/>
    </row>
    <row r="82" spans="1:16" x14ac:dyDescent="0.2">
      <c r="A82" s="126"/>
      <c r="B82" s="126"/>
      <c r="P82" s="126"/>
    </row>
    <row r="83" spans="1:16" x14ac:dyDescent="0.2">
      <c r="A83" s="126"/>
      <c r="B83" s="126"/>
      <c r="P83" s="126"/>
    </row>
    <row r="84" spans="1:16" x14ac:dyDescent="0.2">
      <c r="A84" s="126"/>
      <c r="B84" s="126"/>
      <c r="P84" s="126"/>
    </row>
    <row r="85" spans="1:16" x14ac:dyDescent="0.2">
      <c r="A85" s="126"/>
      <c r="B85" s="126"/>
      <c r="P85" s="126"/>
    </row>
    <row r="86" spans="1:16" x14ac:dyDescent="0.2">
      <c r="A86" s="126"/>
      <c r="B86" s="126"/>
      <c r="P86" s="126"/>
    </row>
    <row r="87" spans="1:16" x14ac:dyDescent="0.2">
      <c r="A87" s="126"/>
      <c r="B87" s="126"/>
      <c r="P87" s="126"/>
    </row>
    <row r="88" spans="1:16" x14ac:dyDescent="0.2">
      <c r="A88" s="126"/>
      <c r="B88" s="126"/>
      <c r="P88" s="126"/>
    </row>
    <row r="89" spans="1:16" x14ac:dyDescent="0.2">
      <c r="A89" s="126"/>
      <c r="B89" s="126"/>
      <c r="P89" s="126"/>
    </row>
    <row r="90" spans="1:16" x14ac:dyDescent="0.2">
      <c r="A90" s="126"/>
      <c r="B90" s="126"/>
      <c r="P90" s="126"/>
    </row>
    <row r="91" spans="1:16" x14ac:dyDescent="0.2">
      <c r="A91" s="126"/>
      <c r="B91" s="126"/>
      <c r="P91" s="126"/>
    </row>
    <row r="92" spans="1:16" x14ac:dyDescent="0.2">
      <c r="A92" s="126"/>
      <c r="B92" s="126"/>
      <c r="P92" s="126"/>
    </row>
    <row r="93" spans="1:16" x14ac:dyDescent="0.2">
      <c r="A93" s="126"/>
      <c r="B93" s="126"/>
      <c r="P93" s="126"/>
    </row>
    <row r="94" spans="1:16" x14ac:dyDescent="0.2">
      <c r="A94" s="126"/>
      <c r="B94" s="126"/>
      <c r="P94" s="126"/>
    </row>
    <row r="95" spans="1:16" x14ac:dyDescent="0.2">
      <c r="A95" s="126"/>
      <c r="B95" s="126"/>
      <c r="P95" s="126"/>
    </row>
    <row r="96" spans="1:16" x14ac:dyDescent="0.2">
      <c r="A96" s="126"/>
      <c r="B96" s="126"/>
      <c r="P96" s="126"/>
    </row>
    <row r="97" spans="1:16" x14ac:dyDescent="0.2">
      <c r="A97" s="126"/>
      <c r="B97" s="126"/>
      <c r="P97" s="126"/>
    </row>
    <row r="98" spans="1:16" x14ac:dyDescent="0.2">
      <c r="A98" s="126"/>
      <c r="B98" s="126"/>
      <c r="P98" s="126"/>
    </row>
    <row r="99" spans="1:16" x14ac:dyDescent="0.2">
      <c r="A99" s="126"/>
      <c r="B99" s="126"/>
      <c r="P99" s="126"/>
    </row>
    <row r="100" spans="1:16" x14ac:dyDescent="0.2">
      <c r="A100" s="126"/>
      <c r="B100" s="126"/>
      <c r="P100" s="126"/>
    </row>
    <row r="101" spans="1:16" ht="10.8" thickBot="1" x14ac:dyDescent="0.25">
      <c r="P101" s="126"/>
    </row>
  </sheetData>
  <mergeCells count="9">
    <mergeCell ref="R4:R5"/>
    <mergeCell ref="R21:R22"/>
    <mergeCell ref="T4:T5"/>
    <mergeCell ref="C3:M3"/>
    <mergeCell ref="E22:O22"/>
    <mergeCell ref="C20:M20"/>
    <mergeCell ref="E5:O5"/>
    <mergeCell ref="C4:O4"/>
    <mergeCell ref="C21:G21"/>
  </mergeCells>
  <hyperlinks>
    <hyperlink ref="A1" location="MAIN!A4" display="MAIN" xr:uid="{00000000-0004-0000-17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>
    <tabColor theme="8" tint="0.79985961485641044"/>
  </sheetPr>
  <dimension ref="A1:Y100"/>
  <sheetViews>
    <sheetView workbookViewId="0">
      <pane xSplit="3" ySplit="4" topLeftCell="E6" activePane="bottomRight" state="frozen"/>
      <selection activeCell="M31" sqref="A1:XFD1048576"/>
      <selection pane="topRight" activeCell="M31" sqref="A1:XFD1048576"/>
      <selection pane="bottomLeft" activeCell="M31" sqref="A1:XFD1048576"/>
      <selection pane="bottomRight" activeCell="E6" sqref="E6"/>
    </sheetView>
  </sheetViews>
  <sheetFormatPr defaultColWidth="11.140625" defaultRowHeight="10.199999999999999" x14ac:dyDescent="0.2"/>
  <cols>
    <col min="1" max="1" width="11.42578125" style="3" customWidth="1"/>
    <col min="2" max="2" width="2" style="3" customWidth="1"/>
    <col min="3" max="3" width="76" style="132" customWidth="1"/>
    <col min="4" max="4" width="6.7109375" style="128" hidden="1" customWidth="1"/>
    <col min="5" max="5" width="13.7109375" style="128" customWidth="1"/>
    <col min="6" max="6" width="16.85546875" style="128" customWidth="1"/>
    <col min="7" max="9" width="13.7109375" style="128" customWidth="1"/>
    <col min="10" max="10" width="7.42578125" style="128" customWidth="1"/>
    <col min="11" max="16384" width="11.140625" style="3"/>
  </cols>
  <sheetData>
    <row r="1" spans="1:25" ht="18.75" customHeight="1" thickBot="1" x14ac:dyDescent="0.25">
      <c r="A1" s="108" t="s">
        <v>55</v>
      </c>
      <c r="C1" s="131"/>
      <c r="D1" s="126"/>
      <c r="E1" s="126"/>
      <c r="F1" s="126"/>
      <c r="G1" s="126"/>
      <c r="H1" s="126"/>
      <c r="I1" s="126"/>
      <c r="J1" s="126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</row>
    <row r="2" spans="1:25" x14ac:dyDescent="0.2">
      <c r="A2" s="109"/>
      <c r="B2" s="109"/>
      <c r="C2" s="27" t="s">
        <v>636</v>
      </c>
      <c r="D2" s="126"/>
      <c r="E2" s="126"/>
      <c r="F2" s="126"/>
      <c r="G2" s="126"/>
      <c r="H2" s="126"/>
      <c r="I2" s="126"/>
      <c r="J2" s="126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</row>
    <row r="3" spans="1:25" x14ac:dyDescent="0.2">
      <c r="A3" s="109"/>
      <c r="B3" s="109"/>
      <c r="C3" s="131"/>
      <c r="D3" s="126"/>
      <c r="E3" s="126"/>
      <c r="F3" s="126"/>
      <c r="G3" s="126"/>
      <c r="H3" s="126"/>
      <c r="I3" s="126"/>
      <c r="J3" s="126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</row>
    <row r="4" spans="1:25" ht="33.75" customHeight="1" thickBot="1" x14ac:dyDescent="0.25">
      <c r="A4" s="109"/>
      <c r="B4" s="109"/>
      <c r="C4" s="415" t="s">
        <v>635</v>
      </c>
      <c r="D4" s="110"/>
      <c r="E4" s="115" t="s">
        <v>190</v>
      </c>
      <c r="F4" s="414" t="s">
        <v>191</v>
      </c>
      <c r="G4" s="414" t="s">
        <v>192</v>
      </c>
      <c r="H4" s="414" t="s">
        <v>193</v>
      </c>
      <c r="I4" s="414" t="s">
        <v>194</v>
      </c>
      <c r="J4" s="126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</row>
    <row r="5" spans="1:25" hidden="1" x14ac:dyDescent="0.2">
      <c r="A5" s="109"/>
      <c r="B5" s="109"/>
      <c r="C5" s="136"/>
      <c r="D5" s="137"/>
      <c r="E5" s="138" t="s">
        <v>195</v>
      </c>
      <c r="F5" s="138" t="s">
        <v>196</v>
      </c>
      <c r="G5" s="138" t="s">
        <v>197</v>
      </c>
      <c r="H5" s="138" t="s">
        <v>198</v>
      </c>
      <c r="I5" s="138" t="s">
        <v>199</v>
      </c>
      <c r="J5" s="126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</row>
    <row r="6" spans="1:25" ht="19.5" customHeight="1" x14ac:dyDescent="0.2">
      <c r="A6" s="109"/>
      <c r="B6" s="109"/>
      <c r="C6" s="139" t="s">
        <v>200</v>
      </c>
      <c r="D6" s="140"/>
      <c r="E6" s="141"/>
      <c r="F6" s="141"/>
      <c r="G6" s="141"/>
      <c r="H6" s="141"/>
      <c r="I6" s="141"/>
      <c r="J6" s="126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</row>
    <row r="7" spans="1:25" ht="11.25" customHeight="1" x14ac:dyDescent="0.2">
      <c r="A7" s="109"/>
      <c r="B7" s="109"/>
      <c r="C7" s="142" t="s">
        <v>201</v>
      </c>
      <c r="D7" s="143" t="s">
        <v>202</v>
      </c>
      <c r="E7" s="144">
        <v>1520931</v>
      </c>
      <c r="F7" s="145">
        <v>1520931</v>
      </c>
      <c r="G7" s="240"/>
      <c r="H7" s="145">
        <v>0</v>
      </c>
      <c r="I7" s="240"/>
      <c r="J7" s="126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</row>
    <row r="8" spans="1:25" ht="11.25" customHeight="1" x14ac:dyDescent="0.2">
      <c r="A8" s="109"/>
      <c r="B8" s="109"/>
      <c r="C8" s="146" t="s">
        <v>204</v>
      </c>
      <c r="D8" s="147" t="s">
        <v>58</v>
      </c>
      <c r="E8" s="148">
        <v>814943</v>
      </c>
      <c r="F8" s="149">
        <v>814943</v>
      </c>
      <c r="G8" s="241"/>
      <c r="H8" s="149">
        <v>0</v>
      </c>
      <c r="I8" s="241"/>
      <c r="J8" s="126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</row>
    <row r="9" spans="1:25" ht="22.5" customHeight="1" x14ac:dyDescent="0.2">
      <c r="A9" s="109"/>
      <c r="B9" s="109"/>
      <c r="C9" s="146" t="s">
        <v>487</v>
      </c>
      <c r="D9" s="147" t="s">
        <v>60</v>
      </c>
      <c r="E9" s="148">
        <v>0</v>
      </c>
      <c r="F9" s="149">
        <v>0</v>
      </c>
      <c r="G9" s="241"/>
      <c r="H9" s="149">
        <v>0</v>
      </c>
      <c r="I9" s="241"/>
      <c r="J9" s="126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</row>
    <row r="10" spans="1:25" ht="11.25" customHeight="1" x14ac:dyDescent="0.2">
      <c r="A10" s="109"/>
      <c r="B10" s="109"/>
      <c r="C10" s="146" t="s">
        <v>205</v>
      </c>
      <c r="D10" s="147" t="s">
        <v>62</v>
      </c>
      <c r="E10" s="148">
        <v>0</v>
      </c>
      <c r="F10" s="241"/>
      <c r="G10" s="149">
        <v>0</v>
      </c>
      <c r="H10" s="149">
        <v>0</v>
      </c>
      <c r="I10" s="149">
        <v>0</v>
      </c>
      <c r="J10" s="126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</row>
    <row r="11" spans="1:25" ht="11.25" customHeight="1" x14ac:dyDescent="0.2">
      <c r="A11" s="109"/>
      <c r="B11" s="109"/>
      <c r="C11" s="146" t="s">
        <v>206</v>
      </c>
      <c r="D11" s="147" t="s">
        <v>66</v>
      </c>
      <c r="E11" s="148">
        <v>0</v>
      </c>
      <c r="F11" s="149">
        <v>0</v>
      </c>
      <c r="G11" s="241"/>
      <c r="H11" s="241"/>
      <c r="I11" s="241"/>
      <c r="J11" s="126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</row>
    <row r="12" spans="1:25" ht="11.25" customHeight="1" x14ac:dyDescent="0.2">
      <c r="A12" s="109"/>
      <c r="B12" s="109"/>
      <c r="C12" s="146" t="s">
        <v>207</v>
      </c>
      <c r="D12" s="147" t="s">
        <v>70</v>
      </c>
      <c r="E12" s="148">
        <v>0</v>
      </c>
      <c r="F12" s="241"/>
      <c r="G12" s="149">
        <v>0</v>
      </c>
      <c r="H12" s="149">
        <v>0</v>
      </c>
      <c r="I12" s="149">
        <v>0</v>
      </c>
      <c r="J12" s="126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</row>
    <row r="13" spans="1:25" ht="11.25" customHeight="1" x14ac:dyDescent="0.2">
      <c r="A13" s="109"/>
      <c r="B13" s="109"/>
      <c r="C13" s="146" t="s">
        <v>208</v>
      </c>
      <c r="D13" s="147" t="s">
        <v>74</v>
      </c>
      <c r="E13" s="148">
        <v>0</v>
      </c>
      <c r="F13" s="241"/>
      <c r="G13" s="149">
        <v>0</v>
      </c>
      <c r="H13" s="149">
        <v>0</v>
      </c>
      <c r="I13" s="149">
        <v>0</v>
      </c>
      <c r="J13" s="126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</row>
    <row r="14" spans="1:25" ht="11.25" customHeight="1" x14ac:dyDescent="0.2">
      <c r="A14" s="109"/>
      <c r="B14" s="109"/>
      <c r="C14" s="139" t="s">
        <v>209</v>
      </c>
      <c r="D14" s="147" t="s">
        <v>78</v>
      </c>
      <c r="E14" s="148">
        <v>4088081</v>
      </c>
      <c r="F14" s="149">
        <v>4088081</v>
      </c>
      <c r="G14" s="241"/>
      <c r="H14" s="241"/>
      <c r="I14" s="241"/>
      <c r="J14" s="126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</row>
    <row r="15" spans="1:25" ht="11.25" customHeight="1" x14ac:dyDescent="0.2">
      <c r="A15" s="109"/>
      <c r="B15" s="109"/>
      <c r="C15" s="146" t="s">
        <v>180</v>
      </c>
      <c r="D15" s="147" t="s">
        <v>79</v>
      </c>
      <c r="E15" s="148">
        <v>2317815</v>
      </c>
      <c r="F15" s="241"/>
      <c r="G15" s="149">
        <v>933743</v>
      </c>
      <c r="H15" s="149">
        <v>1384072</v>
      </c>
      <c r="I15" s="149">
        <v>0</v>
      </c>
      <c r="J15" s="126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</row>
    <row r="16" spans="1:25" ht="11.25" customHeight="1" x14ac:dyDescent="0.2">
      <c r="A16" s="109"/>
      <c r="B16" s="109"/>
      <c r="C16" s="146" t="s">
        <v>210</v>
      </c>
      <c r="D16" s="147" t="s">
        <v>82</v>
      </c>
      <c r="E16" s="148">
        <v>113971</v>
      </c>
      <c r="F16" s="241"/>
      <c r="G16" s="241"/>
      <c r="H16" s="241"/>
      <c r="I16" s="149">
        <v>113971</v>
      </c>
      <c r="J16" s="126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</row>
    <row r="17" spans="1:25" ht="21" customHeight="1" x14ac:dyDescent="0.2">
      <c r="A17" s="109"/>
      <c r="B17" s="109"/>
      <c r="C17" s="146" t="s">
        <v>356</v>
      </c>
      <c r="D17" s="147" t="s">
        <v>86</v>
      </c>
      <c r="E17" s="148">
        <v>0</v>
      </c>
      <c r="F17" s="149">
        <v>0</v>
      </c>
      <c r="G17" s="149">
        <v>0</v>
      </c>
      <c r="H17" s="149">
        <v>0</v>
      </c>
      <c r="I17" s="149">
        <v>0</v>
      </c>
      <c r="J17" s="126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</row>
    <row r="18" spans="1:25" ht="34.5" customHeight="1" x14ac:dyDescent="0.2">
      <c r="A18" s="109"/>
      <c r="B18" s="109"/>
      <c r="C18" s="139" t="s">
        <v>211</v>
      </c>
      <c r="D18" s="152"/>
      <c r="E18" s="153"/>
      <c r="F18" s="153"/>
      <c r="G18" s="153"/>
      <c r="H18" s="153"/>
      <c r="I18" s="153"/>
      <c r="J18" s="126"/>
      <c r="K18" s="350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</row>
    <row r="19" spans="1:25" ht="24" customHeight="1" x14ac:dyDescent="0.2">
      <c r="A19" s="109"/>
      <c r="B19" s="109"/>
      <c r="C19" s="146" t="s">
        <v>211</v>
      </c>
      <c r="D19" s="147" t="s">
        <v>94</v>
      </c>
      <c r="E19" s="148">
        <v>0</v>
      </c>
      <c r="F19" s="149">
        <v>0</v>
      </c>
      <c r="G19" s="241"/>
      <c r="H19" s="241"/>
      <c r="I19" s="241"/>
      <c r="J19" s="126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</row>
    <row r="20" spans="1:25" ht="11.25" customHeight="1" x14ac:dyDescent="0.2">
      <c r="A20" s="109"/>
      <c r="B20" s="109"/>
      <c r="C20" s="139" t="s">
        <v>212</v>
      </c>
      <c r="D20" s="140"/>
      <c r="E20" s="153"/>
      <c r="F20" s="153"/>
      <c r="G20" s="153"/>
      <c r="H20" s="153"/>
      <c r="I20" s="153"/>
      <c r="J20" s="126"/>
      <c r="K20" s="350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</row>
    <row r="21" spans="1:25" x14ac:dyDescent="0.2">
      <c r="A21" s="109"/>
      <c r="B21" s="109"/>
      <c r="C21" s="146" t="s">
        <v>308</v>
      </c>
      <c r="D21" s="154" t="s">
        <v>96</v>
      </c>
      <c r="E21" s="148">
        <v>0</v>
      </c>
      <c r="F21" s="149">
        <v>0</v>
      </c>
      <c r="G21" s="149">
        <v>0</v>
      </c>
      <c r="H21" s="149">
        <v>0</v>
      </c>
      <c r="I21" s="241"/>
      <c r="J21" s="126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</row>
    <row r="22" spans="1:25" ht="11.25" customHeight="1" thickBot="1" x14ac:dyDescent="0.25">
      <c r="A22" s="109"/>
      <c r="B22" s="109"/>
      <c r="C22" s="155" t="s">
        <v>213</v>
      </c>
      <c r="D22" s="156" t="s">
        <v>106</v>
      </c>
      <c r="E22" s="157">
        <v>8855741</v>
      </c>
      <c r="F22" s="158">
        <v>6423955</v>
      </c>
      <c r="G22" s="158">
        <v>933743</v>
      </c>
      <c r="H22" s="158">
        <v>1384072</v>
      </c>
      <c r="I22" s="158">
        <v>113971</v>
      </c>
      <c r="J22" s="126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</row>
    <row r="23" spans="1:25" x14ac:dyDescent="0.2">
      <c r="A23" s="109"/>
      <c r="B23" s="109"/>
      <c r="C23" s="131"/>
      <c r="D23" s="126"/>
      <c r="E23" s="126"/>
      <c r="F23" s="126"/>
      <c r="G23" s="126"/>
      <c r="H23" s="126"/>
      <c r="I23" s="126"/>
      <c r="J23" s="126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</row>
    <row r="24" spans="1:25" x14ac:dyDescent="0.2">
      <c r="A24" s="109"/>
      <c r="B24" s="109"/>
      <c r="C24" s="131"/>
      <c r="D24" s="126"/>
      <c r="E24" s="126"/>
      <c r="F24" s="126"/>
      <c r="G24" s="126"/>
      <c r="H24" s="126"/>
      <c r="I24" s="126"/>
      <c r="J24" s="126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</row>
    <row r="25" spans="1:25" x14ac:dyDescent="0.2">
      <c r="A25" s="109"/>
      <c r="B25" s="109"/>
      <c r="C25" s="27" t="s">
        <v>637</v>
      </c>
      <c r="D25" s="126"/>
      <c r="E25" s="126"/>
      <c r="F25" s="126"/>
      <c r="G25" s="126"/>
      <c r="H25" s="126"/>
      <c r="I25" s="126"/>
      <c r="J25" s="126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</row>
    <row r="26" spans="1:25" x14ac:dyDescent="0.2">
      <c r="A26" s="109"/>
      <c r="B26" s="109"/>
      <c r="C26" s="131"/>
      <c r="D26" s="126"/>
      <c r="E26" s="126"/>
      <c r="F26" s="126"/>
      <c r="G26" s="126"/>
      <c r="H26" s="126"/>
      <c r="I26" s="126"/>
      <c r="J26" s="126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</row>
    <row r="27" spans="1:25" ht="33.75" customHeight="1" thickBot="1" x14ac:dyDescent="0.25">
      <c r="A27" s="109"/>
      <c r="B27" s="109"/>
      <c r="C27" s="415" t="s">
        <v>635</v>
      </c>
      <c r="D27" s="110"/>
      <c r="E27" s="115" t="s">
        <v>190</v>
      </c>
      <c r="F27" s="414" t="s">
        <v>191</v>
      </c>
      <c r="G27" s="414" t="s">
        <v>192</v>
      </c>
      <c r="H27" s="414" t="s">
        <v>193</v>
      </c>
      <c r="I27" s="414" t="s">
        <v>194</v>
      </c>
      <c r="J27" s="126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</row>
    <row r="28" spans="1:25" hidden="1" x14ac:dyDescent="0.2">
      <c r="A28" s="109"/>
      <c r="B28" s="109"/>
      <c r="C28" s="136"/>
      <c r="D28" s="159"/>
      <c r="E28" s="138" t="s">
        <v>195</v>
      </c>
      <c r="F28" s="138" t="s">
        <v>196</v>
      </c>
      <c r="G28" s="138" t="s">
        <v>197</v>
      </c>
      <c r="H28" s="138" t="s">
        <v>198</v>
      </c>
      <c r="I28" s="138" t="s">
        <v>199</v>
      </c>
      <c r="J28" s="126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</row>
    <row r="29" spans="1:25" ht="11.25" customHeight="1" x14ac:dyDescent="0.2">
      <c r="A29" s="109"/>
      <c r="B29" s="109"/>
      <c r="C29" s="139" t="s">
        <v>214</v>
      </c>
      <c r="D29" s="160"/>
      <c r="E29" s="141"/>
      <c r="F29" s="141"/>
      <c r="G29" s="141"/>
      <c r="H29" s="141"/>
      <c r="I29" s="141"/>
      <c r="J29" s="126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</row>
    <row r="30" spans="1:25" ht="11.25" customHeight="1" x14ac:dyDescent="0.2">
      <c r="A30" s="109"/>
      <c r="B30" s="109"/>
      <c r="C30" s="220" t="s">
        <v>215</v>
      </c>
      <c r="D30" s="221" t="s">
        <v>107</v>
      </c>
      <c r="E30" s="193">
        <v>0</v>
      </c>
      <c r="F30" s="242"/>
      <c r="G30" s="242"/>
      <c r="H30" s="183">
        <v>0</v>
      </c>
      <c r="I30" s="242"/>
      <c r="J30" s="126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</row>
    <row r="31" spans="1:25" ht="20.399999999999999" x14ac:dyDescent="0.2">
      <c r="A31" s="109"/>
      <c r="B31" s="109"/>
      <c r="C31" s="330" t="s">
        <v>216</v>
      </c>
      <c r="D31" s="147" t="s">
        <v>109</v>
      </c>
      <c r="E31" s="148">
        <v>0</v>
      </c>
      <c r="F31" s="243"/>
      <c r="G31" s="243"/>
      <c r="H31" s="149">
        <v>0</v>
      </c>
      <c r="I31" s="243"/>
      <c r="J31" s="126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</row>
    <row r="32" spans="1:25" ht="11.25" customHeight="1" x14ac:dyDescent="0.2">
      <c r="A32" s="109"/>
      <c r="B32" s="109"/>
      <c r="C32" s="330" t="s">
        <v>217</v>
      </c>
      <c r="D32" s="147" t="s">
        <v>111</v>
      </c>
      <c r="E32" s="148">
        <v>0</v>
      </c>
      <c r="F32" s="243"/>
      <c r="G32" s="243"/>
      <c r="H32" s="149">
        <v>0</v>
      </c>
      <c r="I32" s="149">
        <v>0</v>
      </c>
      <c r="J32" s="126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</row>
    <row r="33" spans="1:25" ht="11.25" customHeight="1" x14ac:dyDescent="0.2">
      <c r="A33" s="109"/>
      <c r="B33" s="109"/>
      <c r="C33" s="330" t="s">
        <v>357</v>
      </c>
      <c r="D33" s="147" t="s">
        <v>117</v>
      </c>
      <c r="E33" s="328">
        <v>0</v>
      </c>
      <c r="F33" s="243"/>
      <c r="G33" s="243"/>
      <c r="H33" s="243"/>
      <c r="I33" s="243"/>
      <c r="J33" s="126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</row>
    <row r="34" spans="1:25" ht="11.25" customHeight="1" x14ac:dyDescent="0.2">
      <c r="A34" s="109"/>
      <c r="B34" s="109"/>
      <c r="C34" s="330" t="s">
        <v>219</v>
      </c>
      <c r="D34" s="147" t="s">
        <v>115</v>
      </c>
      <c r="E34" s="148">
        <v>0</v>
      </c>
      <c r="F34" s="243"/>
      <c r="G34" s="243"/>
      <c r="H34" s="149">
        <v>0</v>
      </c>
      <c r="I34" s="243"/>
      <c r="J34" s="126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</row>
    <row r="35" spans="1:25" ht="11.25" customHeight="1" x14ac:dyDescent="0.2">
      <c r="A35" s="109"/>
      <c r="B35" s="109"/>
      <c r="C35" s="330" t="s">
        <v>218</v>
      </c>
      <c r="D35" s="147" t="s">
        <v>117</v>
      </c>
      <c r="E35" s="148">
        <v>0</v>
      </c>
      <c r="F35" s="243"/>
      <c r="G35" s="243"/>
      <c r="H35" s="149">
        <v>0</v>
      </c>
      <c r="I35" s="243"/>
      <c r="J35" s="126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</row>
    <row r="36" spans="1:25" ht="20.399999999999999" x14ac:dyDescent="0.2">
      <c r="A36" s="109"/>
      <c r="B36" s="109"/>
      <c r="C36" s="330" t="s">
        <v>220</v>
      </c>
      <c r="D36" s="147" t="s">
        <v>119</v>
      </c>
      <c r="E36" s="148">
        <v>0</v>
      </c>
      <c r="F36" s="243"/>
      <c r="G36" s="243"/>
      <c r="H36" s="149">
        <v>0</v>
      </c>
      <c r="I36" s="243"/>
      <c r="J36" s="126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</row>
    <row r="37" spans="1:25" ht="20.399999999999999" x14ac:dyDescent="0.2">
      <c r="A37" s="109"/>
      <c r="B37" s="109"/>
      <c r="C37" s="330" t="s">
        <v>221</v>
      </c>
      <c r="D37" s="147" t="s">
        <v>121</v>
      </c>
      <c r="E37" s="148">
        <v>0</v>
      </c>
      <c r="F37" s="243"/>
      <c r="G37" s="243"/>
      <c r="H37" s="149">
        <v>0</v>
      </c>
      <c r="I37" s="149">
        <v>0</v>
      </c>
      <c r="J37" s="126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</row>
    <row r="38" spans="1:25" ht="11.25" customHeight="1" x14ac:dyDescent="0.2">
      <c r="A38" s="109"/>
      <c r="B38" s="109"/>
      <c r="C38" s="222" t="s">
        <v>223</v>
      </c>
      <c r="D38" s="223" t="s">
        <v>125</v>
      </c>
      <c r="E38" s="224">
        <v>0</v>
      </c>
      <c r="F38" s="244"/>
      <c r="G38" s="244"/>
      <c r="H38" s="213">
        <v>0</v>
      </c>
      <c r="I38" s="213">
        <v>0</v>
      </c>
      <c r="J38" s="126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</row>
    <row r="39" spans="1:25" ht="11.25" customHeight="1" x14ac:dyDescent="0.2">
      <c r="A39" s="109"/>
      <c r="B39" s="109"/>
      <c r="C39" s="139" t="s">
        <v>224</v>
      </c>
      <c r="D39" s="163" t="s">
        <v>127</v>
      </c>
      <c r="E39" s="164">
        <v>0</v>
      </c>
      <c r="F39" s="245"/>
      <c r="G39" s="245"/>
      <c r="H39" s="165">
        <v>0</v>
      </c>
      <c r="I39" s="165">
        <v>0</v>
      </c>
      <c r="J39" s="126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</row>
    <row r="40" spans="1:25" ht="11.25" customHeight="1" x14ac:dyDescent="0.2">
      <c r="A40" s="109"/>
      <c r="B40" s="109"/>
      <c r="C40" s="329" t="s">
        <v>351</v>
      </c>
      <c r="D40" s="225"/>
      <c r="E40" s="226">
        <v>0</v>
      </c>
      <c r="F40" s="227">
        <v>0</v>
      </c>
      <c r="G40" s="227">
        <v>0</v>
      </c>
      <c r="H40" s="227">
        <v>0</v>
      </c>
      <c r="I40" s="227">
        <v>0</v>
      </c>
      <c r="J40" s="126"/>
      <c r="K40" s="350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</row>
    <row r="41" spans="1:25" ht="11.25" customHeight="1" x14ac:dyDescent="0.2">
      <c r="A41" s="109"/>
      <c r="B41" s="109"/>
      <c r="C41" s="220" t="s">
        <v>358</v>
      </c>
      <c r="D41" s="221" t="s">
        <v>133</v>
      </c>
      <c r="E41" s="193">
        <v>8855741</v>
      </c>
      <c r="F41" s="183">
        <v>6423955</v>
      </c>
      <c r="G41" s="183">
        <v>933743</v>
      </c>
      <c r="H41" s="183">
        <v>1384072</v>
      </c>
      <c r="I41" s="183">
        <v>113971</v>
      </c>
      <c r="J41" s="126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</row>
    <row r="42" spans="1:25" ht="11.25" customHeight="1" x14ac:dyDescent="0.2">
      <c r="A42" s="109"/>
      <c r="B42" s="109"/>
      <c r="C42" s="330" t="s">
        <v>359</v>
      </c>
      <c r="D42" s="147" t="s">
        <v>134</v>
      </c>
      <c r="E42" s="148">
        <v>8741770</v>
      </c>
      <c r="F42" s="149">
        <v>6423955</v>
      </c>
      <c r="G42" s="149">
        <v>933743</v>
      </c>
      <c r="H42" s="149">
        <v>1384072</v>
      </c>
      <c r="I42" s="248"/>
      <c r="J42" s="126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</row>
    <row r="43" spans="1:25" x14ac:dyDescent="0.2">
      <c r="A43" s="109"/>
      <c r="B43" s="109"/>
      <c r="C43" s="330" t="s">
        <v>307</v>
      </c>
      <c r="D43" s="147" t="s">
        <v>138</v>
      </c>
      <c r="E43" s="148">
        <v>8855741</v>
      </c>
      <c r="F43" s="149">
        <v>6423955</v>
      </c>
      <c r="G43" s="149">
        <v>933743</v>
      </c>
      <c r="H43" s="149">
        <v>1384072</v>
      </c>
      <c r="I43" s="149">
        <v>113971</v>
      </c>
      <c r="J43" s="126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</row>
    <row r="44" spans="1:25" ht="11.25" customHeight="1" x14ac:dyDescent="0.2">
      <c r="A44" s="109"/>
      <c r="B44" s="109"/>
      <c r="C44" s="167" t="s">
        <v>306</v>
      </c>
      <c r="D44" s="147" t="s">
        <v>140</v>
      </c>
      <c r="E44" s="148">
        <v>7568362</v>
      </c>
      <c r="F44" s="149">
        <v>6423955</v>
      </c>
      <c r="G44" s="149">
        <v>933743</v>
      </c>
      <c r="H44" s="149">
        <v>210664</v>
      </c>
      <c r="I44" s="243"/>
      <c r="J44" s="126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</row>
    <row r="45" spans="1:25" x14ac:dyDescent="0.2">
      <c r="A45" s="109"/>
      <c r="B45" s="109"/>
      <c r="C45" s="167" t="s">
        <v>344</v>
      </c>
      <c r="D45" s="147" t="s">
        <v>143</v>
      </c>
      <c r="E45" s="148">
        <v>4213271</v>
      </c>
      <c r="F45" s="243"/>
      <c r="G45" s="243"/>
      <c r="H45" s="243"/>
      <c r="I45" s="243"/>
      <c r="J45" s="126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</row>
    <row r="46" spans="1:25" x14ac:dyDescent="0.2">
      <c r="A46" s="109"/>
      <c r="B46" s="109"/>
      <c r="C46" s="228" t="s">
        <v>350</v>
      </c>
      <c r="D46" s="223" t="s">
        <v>145</v>
      </c>
      <c r="E46" s="224">
        <v>1053318</v>
      </c>
      <c r="F46" s="243"/>
      <c r="G46" s="243"/>
      <c r="H46" s="243"/>
      <c r="I46" s="243"/>
      <c r="J46" s="126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</row>
    <row r="47" spans="1:25" x14ac:dyDescent="0.2">
      <c r="A47" s="109"/>
      <c r="B47" s="109"/>
      <c r="C47" s="139" t="s">
        <v>305</v>
      </c>
      <c r="D47" s="163" t="s">
        <v>147</v>
      </c>
      <c r="E47" s="168">
        <v>2.1019000000000001</v>
      </c>
      <c r="F47" s="245"/>
      <c r="G47" s="245"/>
      <c r="H47" s="245"/>
      <c r="I47" s="245"/>
      <c r="J47" s="126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</row>
    <row r="48" spans="1:25" ht="11.25" customHeight="1" thickBot="1" x14ac:dyDescent="0.25">
      <c r="A48" s="109"/>
      <c r="B48" s="109"/>
      <c r="C48" s="155" t="s">
        <v>222</v>
      </c>
      <c r="D48" s="169" t="s">
        <v>149</v>
      </c>
      <c r="E48" s="170">
        <v>7.1852999999999998</v>
      </c>
      <c r="F48" s="246"/>
      <c r="G48" s="246"/>
      <c r="H48" s="246"/>
      <c r="I48" s="246"/>
      <c r="J48" s="126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</row>
    <row r="49" spans="1:25" x14ac:dyDescent="0.2">
      <c r="A49" s="109"/>
      <c r="B49" s="109"/>
      <c r="C49" s="131"/>
      <c r="D49" s="126"/>
      <c r="E49" s="126"/>
      <c r="F49" s="126"/>
      <c r="G49" s="126"/>
      <c r="H49" s="126"/>
      <c r="I49" s="126"/>
      <c r="J49" s="126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</row>
    <row r="50" spans="1:25" x14ac:dyDescent="0.2">
      <c r="A50" s="109"/>
      <c r="B50" s="109"/>
      <c r="C50" s="131"/>
      <c r="D50" s="126"/>
      <c r="E50" s="126"/>
      <c r="F50" s="126"/>
      <c r="G50" s="126"/>
      <c r="H50" s="126"/>
      <c r="I50" s="126"/>
      <c r="J50" s="126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</row>
    <row r="51" spans="1:25" x14ac:dyDescent="0.2">
      <c r="A51" s="109"/>
      <c r="B51" s="109"/>
      <c r="C51" s="131"/>
      <c r="D51" s="126"/>
      <c r="E51" s="126"/>
      <c r="F51" s="126"/>
      <c r="G51" s="126"/>
      <c r="H51" s="126"/>
      <c r="I51" s="126"/>
      <c r="J51" s="126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</row>
    <row r="52" spans="1:25" x14ac:dyDescent="0.2">
      <c r="A52" s="109"/>
      <c r="B52" s="109"/>
      <c r="C52" s="171" t="s">
        <v>227</v>
      </c>
      <c r="D52" s="126"/>
      <c r="E52" s="126"/>
      <c r="F52" s="126"/>
      <c r="G52" s="126"/>
      <c r="H52" s="126"/>
      <c r="I52" s="126"/>
      <c r="J52" s="126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</row>
    <row r="53" spans="1:25" x14ac:dyDescent="0.2">
      <c r="A53" s="109"/>
      <c r="B53" s="109"/>
      <c r="C53" s="131"/>
      <c r="D53" s="126"/>
      <c r="E53" s="126"/>
      <c r="F53" s="126"/>
      <c r="G53" s="126"/>
      <c r="H53" s="126"/>
      <c r="I53" s="126"/>
      <c r="J53" s="126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</row>
    <row r="54" spans="1:25" ht="33.75" customHeight="1" thickBot="1" x14ac:dyDescent="0.25">
      <c r="A54" s="109"/>
      <c r="B54" s="109"/>
      <c r="C54" s="415" t="s">
        <v>635</v>
      </c>
      <c r="D54" s="110"/>
      <c r="E54" s="115" t="s">
        <v>190</v>
      </c>
      <c r="F54" s="126"/>
      <c r="G54" s="126"/>
      <c r="H54" s="126"/>
      <c r="I54" s="126"/>
      <c r="J54" s="126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</row>
    <row r="55" spans="1:25" hidden="1" x14ac:dyDescent="0.2">
      <c r="A55" s="109"/>
      <c r="B55" s="109"/>
      <c r="C55" s="136"/>
      <c r="D55" s="137"/>
      <c r="E55" s="138" t="s">
        <v>228</v>
      </c>
      <c r="F55" s="126"/>
      <c r="G55" s="126"/>
      <c r="H55" s="126"/>
      <c r="I55" s="126"/>
      <c r="J55" s="126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</row>
    <row r="56" spans="1:25" ht="12" customHeight="1" x14ac:dyDescent="0.2">
      <c r="A56" s="109"/>
      <c r="B56" s="109"/>
      <c r="C56" s="139" t="s">
        <v>229</v>
      </c>
      <c r="D56" s="140"/>
      <c r="E56" s="153"/>
      <c r="F56" s="126"/>
      <c r="G56" s="126"/>
      <c r="H56" s="126"/>
      <c r="I56" s="126"/>
      <c r="J56" s="126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</row>
    <row r="57" spans="1:25" ht="11.25" customHeight="1" x14ac:dyDescent="0.2">
      <c r="A57" s="109"/>
      <c r="B57" s="109"/>
      <c r="C57" s="146" t="s">
        <v>230</v>
      </c>
      <c r="D57" s="154" t="s">
        <v>155</v>
      </c>
      <c r="E57" s="151">
        <v>7219845</v>
      </c>
      <c r="F57" s="126"/>
      <c r="G57" s="126"/>
      <c r="H57" s="126"/>
      <c r="I57" s="126"/>
      <c r="J57" s="126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</row>
    <row r="58" spans="1:25" ht="11.25" customHeight="1" x14ac:dyDescent="0.2">
      <c r="A58" s="109"/>
      <c r="B58" s="109"/>
      <c r="C58" s="146" t="s">
        <v>500</v>
      </c>
      <c r="D58" s="154" t="s">
        <v>156</v>
      </c>
      <c r="E58" s="151">
        <v>360009</v>
      </c>
      <c r="F58" s="126"/>
      <c r="G58" s="126"/>
      <c r="H58" s="126"/>
      <c r="I58" s="126"/>
      <c r="J58" s="126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</row>
    <row r="59" spans="1:25" ht="11.25" customHeight="1" x14ac:dyDescent="0.2">
      <c r="A59" s="109"/>
      <c r="B59" s="109"/>
      <c r="C59" s="146" t="s">
        <v>360</v>
      </c>
      <c r="D59" s="154" t="s">
        <v>157</v>
      </c>
      <c r="E59" s="151">
        <v>321910</v>
      </c>
      <c r="F59" s="126"/>
      <c r="G59" s="126"/>
      <c r="H59" s="126"/>
      <c r="I59" s="126"/>
      <c r="J59" s="126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</row>
    <row r="60" spans="1:25" ht="11.25" customHeight="1" x14ac:dyDescent="0.2">
      <c r="A60" s="109"/>
      <c r="B60" s="109"/>
      <c r="C60" s="146" t="s">
        <v>231</v>
      </c>
      <c r="D60" s="154" t="s">
        <v>159</v>
      </c>
      <c r="E60" s="151">
        <v>2449845</v>
      </c>
      <c r="F60" s="126"/>
      <c r="G60" s="126"/>
      <c r="H60" s="126"/>
      <c r="I60" s="126"/>
      <c r="J60" s="126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</row>
    <row r="61" spans="1:25" ht="20.399999999999999" x14ac:dyDescent="0.2">
      <c r="A61" s="109"/>
      <c r="B61" s="109"/>
      <c r="C61" s="146" t="s">
        <v>232</v>
      </c>
      <c r="D61" s="154" t="s">
        <v>161</v>
      </c>
      <c r="E61" s="151">
        <v>0</v>
      </c>
      <c r="F61" s="126"/>
      <c r="G61" s="126"/>
      <c r="H61" s="126"/>
      <c r="I61" s="126"/>
      <c r="J61" s="126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</row>
    <row r="62" spans="1:25" x14ac:dyDescent="0.2">
      <c r="A62" s="109"/>
      <c r="B62" s="109"/>
      <c r="C62" s="172" t="s">
        <v>229</v>
      </c>
      <c r="D62" s="173" t="s">
        <v>165</v>
      </c>
      <c r="E62" s="162">
        <v>4088081</v>
      </c>
      <c r="F62" s="126"/>
      <c r="G62" s="126"/>
      <c r="H62" s="126"/>
      <c r="I62" s="126"/>
      <c r="J62" s="126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</row>
    <row r="63" spans="1:25" x14ac:dyDescent="0.2">
      <c r="A63" s="109"/>
      <c r="B63" s="109"/>
      <c r="C63" s="139" t="s">
        <v>304</v>
      </c>
      <c r="D63" s="174"/>
      <c r="E63" s="165"/>
      <c r="F63" s="126"/>
      <c r="G63" s="126"/>
      <c r="H63" s="126"/>
      <c r="I63" s="126"/>
      <c r="J63" s="126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</row>
    <row r="64" spans="1:25" ht="11.25" customHeight="1" x14ac:dyDescent="0.2">
      <c r="A64" s="109"/>
      <c r="B64" s="109"/>
      <c r="C64" s="142" t="s">
        <v>233</v>
      </c>
      <c r="D64" s="175" t="s">
        <v>167</v>
      </c>
      <c r="E64" s="176">
        <v>13682</v>
      </c>
      <c r="F64" s="126"/>
      <c r="G64" s="126"/>
      <c r="H64" s="126"/>
      <c r="I64" s="126"/>
      <c r="J64" s="126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</row>
    <row r="65" spans="1:25" ht="11.25" customHeight="1" x14ac:dyDescent="0.2">
      <c r="A65" s="109"/>
      <c r="B65" s="109"/>
      <c r="C65" s="161" t="s">
        <v>488</v>
      </c>
      <c r="D65" s="173" t="s">
        <v>169</v>
      </c>
      <c r="E65" s="177">
        <v>41352</v>
      </c>
      <c r="F65" s="126"/>
      <c r="G65" s="126"/>
      <c r="H65" s="126"/>
      <c r="I65" s="126"/>
      <c r="J65" s="126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</row>
    <row r="66" spans="1:25" ht="12" customHeight="1" thickBot="1" x14ac:dyDescent="0.25">
      <c r="A66" s="109"/>
      <c r="B66" s="109"/>
      <c r="C66" s="155" t="s">
        <v>501</v>
      </c>
      <c r="D66" s="156" t="s">
        <v>170</v>
      </c>
      <c r="E66" s="157">
        <v>55034</v>
      </c>
      <c r="F66" s="126"/>
      <c r="G66" s="126"/>
      <c r="H66" s="126"/>
      <c r="I66" s="126"/>
      <c r="J66" s="126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</row>
    <row r="67" spans="1:25" x14ac:dyDescent="0.2">
      <c r="A67" s="109"/>
      <c r="B67" s="109"/>
      <c r="C67" s="131"/>
      <c r="D67" s="126"/>
      <c r="E67" s="126"/>
      <c r="F67" s="126"/>
      <c r="G67" s="126"/>
      <c r="H67" s="126"/>
      <c r="I67" s="126"/>
      <c r="J67" s="126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</row>
    <row r="68" spans="1:25" x14ac:dyDescent="0.2">
      <c r="A68" s="109"/>
      <c r="B68" s="109"/>
      <c r="C68" s="131"/>
      <c r="D68" s="126"/>
      <c r="E68" s="126"/>
      <c r="F68" s="126"/>
      <c r="G68" s="126"/>
      <c r="H68" s="126"/>
      <c r="I68" s="126"/>
      <c r="J68" s="126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</row>
    <row r="69" spans="1:25" x14ac:dyDescent="0.2">
      <c r="A69" s="109"/>
      <c r="B69" s="109"/>
      <c r="C69" s="131"/>
      <c r="D69" s="126"/>
      <c r="E69" s="126"/>
      <c r="F69" s="126"/>
      <c r="G69" s="126"/>
      <c r="H69" s="126"/>
      <c r="I69" s="126"/>
      <c r="J69" s="126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</row>
    <row r="70" spans="1:25" x14ac:dyDescent="0.2">
      <c r="A70" s="109"/>
      <c r="B70" s="109"/>
      <c r="C70" s="131"/>
      <c r="D70" s="126"/>
      <c r="E70" s="126"/>
      <c r="F70" s="126"/>
      <c r="G70" s="126"/>
      <c r="H70" s="126"/>
      <c r="I70" s="126"/>
      <c r="J70" s="126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</row>
    <row r="71" spans="1:25" x14ac:dyDescent="0.2">
      <c r="A71" s="109"/>
      <c r="B71" s="109"/>
      <c r="C71" s="131"/>
      <c r="D71" s="126"/>
      <c r="E71" s="126"/>
      <c r="F71" s="126"/>
      <c r="G71" s="126"/>
      <c r="H71" s="126"/>
      <c r="I71" s="126"/>
      <c r="J71" s="126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</row>
    <row r="72" spans="1:25" x14ac:dyDescent="0.2">
      <c r="A72" s="109"/>
      <c r="B72" s="109"/>
      <c r="C72" s="131"/>
      <c r="D72" s="126"/>
      <c r="E72" s="126"/>
      <c r="F72" s="126"/>
      <c r="G72" s="126"/>
      <c r="H72" s="126"/>
      <c r="I72" s="126"/>
      <c r="J72" s="126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</row>
    <row r="73" spans="1:25" x14ac:dyDescent="0.2">
      <c r="A73" s="109"/>
      <c r="B73" s="109"/>
      <c r="C73" s="131"/>
      <c r="D73" s="126"/>
      <c r="E73" s="126"/>
      <c r="F73" s="126"/>
      <c r="G73" s="126"/>
      <c r="H73" s="126"/>
      <c r="I73" s="126"/>
      <c r="J73" s="126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</row>
    <row r="74" spans="1:25" x14ac:dyDescent="0.2">
      <c r="A74" s="109"/>
      <c r="B74" s="109"/>
      <c r="C74" s="131"/>
      <c r="D74" s="126"/>
      <c r="E74" s="126"/>
      <c r="F74" s="126"/>
      <c r="G74" s="126"/>
      <c r="H74" s="126"/>
      <c r="I74" s="126"/>
      <c r="J74" s="126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09"/>
    </row>
    <row r="75" spans="1:25" x14ac:dyDescent="0.2">
      <c r="A75" s="109"/>
      <c r="B75" s="109"/>
      <c r="C75" s="131"/>
      <c r="D75" s="126"/>
      <c r="E75" s="126"/>
      <c r="F75" s="126"/>
      <c r="G75" s="126"/>
      <c r="H75" s="126"/>
      <c r="I75" s="126"/>
      <c r="J75" s="126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</row>
    <row r="76" spans="1:25" x14ac:dyDescent="0.2">
      <c r="A76" s="109"/>
      <c r="B76" s="109"/>
      <c r="C76" s="131"/>
      <c r="D76" s="126"/>
      <c r="E76" s="126"/>
      <c r="F76" s="126"/>
      <c r="G76" s="126"/>
      <c r="H76" s="126"/>
      <c r="I76" s="126"/>
      <c r="J76" s="126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</row>
    <row r="77" spans="1:25" x14ac:dyDescent="0.2">
      <c r="A77" s="109"/>
      <c r="B77" s="109"/>
      <c r="C77" s="131"/>
      <c r="D77" s="126"/>
      <c r="E77" s="126"/>
      <c r="F77" s="126"/>
      <c r="G77" s="126"/>
      <c r="H77" s="126"/>
      <c r="I77" s="126"/>
      <c r="J77" s="126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</row>
    <row r="78" spans="1:25" x14ac:dyDescent="0.2">
      <c r="A78" s="109"/>
      <c r="B78" s="109"/>
      <c r="C78" s="131"/>
      <c r="D78" s="126"/>
      <c r="E78" s="126"/>
      <c r="F78" s="126"/>
      <c r="G78" s="126"/>
      <c r="H78" s="126"/>
      <c r="I78" s="126"/>
      <c r="J78" s="126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</row>
    <row r="79" spans="1:25" x14ac:dyDescent="0.2">
      <c r="A79" s="109"/>
      <c r="B79" s="109"/>
      <c r="C79" s="131"/>
      <c r="D79" s="126"/>
      <c r="E79" s="126"/>
      <c r="F79" s="126"/>
      <c r="G79" s="126"/>
      <c r="H79" s="126"/>
      <c r="I79" s="126"/>
      <c r="J79" s="126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</row>
    <row r="80" spans="1:25" x14ac:dyDescent="0.2">
      <c r="A80" s="109"/>
      <c r="B80" s="109"/>
      <c r="C80" s="131"/>
      <c r="D80" s="126"/>
      <c r="E80" s="126"/>
      <c r="F80" s="126"/>
      <c r="G80" s="126"/>
      <c r="H80" s="126"/>
      <c r="I80" s="126"/>
      <c r="J80" s="126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</row>
    <row r="81" spans="1:25" x14ac:dyDescent="0.2">
      <c r="A81" s="109"/>
      <c r="B81" s="109"/>
      <c r="C81" s="131"/>
      <c r="D81" s="126"/>
      <c r="E81" s="126"/>
      <c r="F81" s="126"/>
      <c r="G81" s="126"/>
      <c r="H81" s="126"/>
      <c r="I81" s="126"/>
      <c r="J81" s="126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</row>
    <row r="82" spans="1:25" x14ac:dyDescent="0.2">
      <c r="A82" s="109"/>
      <c r="B82" s="109"/>
      <c r="C82" s="131"/>
      <c r="D82" s="126"/>
      <c r="E82" s="126"/>
      <c r="F82" s="126"/>
      <c r="G82" s="126"/>
      <c r="H82" s="126"/>
      <c r="I82" s="126"/>
      <c r="J82" s="126"/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</row>
    <row r="83" spans="1:25" x14ac:dyDescent="0.2">
      <c r="A83" s="109"/>
      <c r="B83" s="109"/>
      <c r="C83" s="131"/>
      <c r="D83" s="126"/>
      <c r="E83" s="126"/>
      <c r="F83" s="126"/>
      <c r="G83" s="126"/>
      <c r="H83" s="126"/>
      <c r="I83" s="126"/>
      <c r="J83" s="126"/>
      <c r="K83" s="109"/>
      <c r="L83" s="109"/>
      <c r="M83" s="109"/>
      <c r="N83" s="109"/>
      <c r="O83" s="109"/>
      <c r="P83" s="109"/>
      <c r="Q83" s="109"/>
      <c r="R83" s="109"/>
      <c r="S83" s="109"/>
      <c r="T83" s="109"/>
      <c r="U83" s="109"/>
      <c r="V83" s="109"/>
      <c r="W83" s="109"/>
      <c r="X83" s="109"/>
      <c r="Y83" s="109"/>
    </row>
    <row r="84" spans="1:25" x14ac:dyDescent="0.2">
      <c r="A84" s="109"/>
      <c r="B84" s="109"/>
      <c r="C84" s="131"/>
      <c r="D84" s="126"/>
      <c r="E84" s="126"/>
      <c r="F84" s="126"/>
      <c r="G84" s="126"/>
      <c r="H84" s="126"/>
      <c r="I84" s="126"/>
      <c r="J84" s="126"/>
      <c r="K84" s="109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09"/>
    </row>
    <row r="85" spans="1:25" x14ac:dyDescent="0.2">
      <c r="A85" s="109"/>
      <c r="B85" s="109"/>
      <c r="C85" s="131"/>
      <c r="D85" s="126"/>
      <c r="E85" s="126"/>
      <c r="F85" s="126"/>
      <c r="G85" s="126"/>
      <c r="H85" s="126"/>
      <c r="I85" s="126"/>
      <c r="J85" s="126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</row>
    <row r="86" spans="1:25" x14ac:dyDescent="0.2">
      <c r="A86" s="109"/>
      <c r="B86" s="109"/>
      <c r="C86" s="131"/>
      <c r="D86" s="126"/>
      <c r="E86" s="126"/>
      <c r="F86" s="126"/>
      <c r="G86" s="126"/>
      <c r="H86" s="126"/>
      <c r="I86" s="126"/>
      <c r="J86" s="126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09"/>
      <c r="Y86" s="109"/>
    </row>
    <row r="87" spans="1:25" x14ac:dyDescent="0.2">
      <c r="A87" s="109"/>
      <c r="B87" s="109"/>
      <c r="C87" s="131"/>
      <c r="D87" s="126"/>
      <c r="E87" s="126"/>
      <c r="F87" s="126"/>
      <c r="G87" s="126"/>
      <c r="H87" s="126"/>
      <c r="I87" s="126"/>
      <c r="J87" s="126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</row>
    <row r="88" spans="1:25" x14ac:dyDescent="0.2">
      <c r="A88" s="109"/>
      <c r="B88" s="109"/>
      <c r="C88" s="131"/>
      <c r="D88" s="126"/>
      <c r="E88" s="126"/>
      <c r="F88" s="126"/>
      <c r="G88" s="126"/>
      <c r="H88" s="126"/>
      <c r="I88" s="126"/>
      <c r="J88" s="126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09"/>
      <c r="Y88" s="109"/>
    </row>
    <row r="89" spans="1:25" x14ac:dyDescent="0.2">
      <c r="A89" s="109"/>
      <c r="B89" s="109"/>
      <c r="C89" s="131"/>
      <c r="D89" s="126"/>
      <c r="E89" s="126"/>
      <c r="F89" s="126"/>
      <c r="G89" s="126"/>
      <c r="H89" s="126"/>
      <c r="I89" s="126"/>
      <c r="J89" s="126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</row>
    <row r="90" spans="1:25" x14ac:dyDescent="0.2">
      <c r="A90" s="109"/>
      <c r="B90" s="109"/>
      <c r="C90" s="131"/>
      <c r="D90" s="126"/>
      <c r="E90" s="126"/>
      <c r="F90" s="126"/>
      <c r="G90" s="126"/>
      <c r="H90" s="126"/>
      <c r="I90" s="126"/>
      <c r="J90" s="126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09"/>
      <c r="Y90" s="109"/>
    </row>
    <row r="91" spans="1:25" x14ac:dyDescent="0.2">
      <c r="A91" s="109"/>
      <c r="B91" s="109"/>
      <c r="C91" s="131"/>
      <c r="D91" s="126"/>
      <c r="E91" s="126"/>
      <c r="F91" s="126"/>
      <c r="G91" s="126"/>
      <c r="H91" s="126"/>
      <c r="I91" s="126"/>
      <c r="J91" s="126"/>
      <c r="K91" s="109"/>
      <c r="L91" s="109"/>
      <c r="M91" s="109"/>
      <c r="N91" s="109"/>
      <c r="O91" s="109"/>
      <c r="P91" s="109"/>
      <c r="Q91" s="109"/>
      <c r="R91" s="109"/>
      <c r="S91" s="109"/>
      <c r="T91" s="109"/>
      <c r="U91" s="109"/>
      <c r="V91" s="109"/>
      <c r="W91" s="109"/>
      <c r="X91" s="109"/>
      <c r="Y91" s="109"/>
    </row>
    <row r="92" spans="1:25" x14ac:dyDescent="0.2">
      <c r="A92" s="109"/>
      <c r="B92" s="109"/>
      <c r="C92" s="131"/>
      <c r="D92" s="126"/>
      <c r="E92" s="126"/>
      <c r="F92" s="126"/>
      <c r="G92" s="126"/>
      <c r="H92" s="126"/>
      <c r="I92" s="126"/>
      <c r="J92" s="126"/>
      <c r="K92" s="109"/>
      <c r="L92" s="109"/>
      <c r="M92" s="109"/>
      <c r="N92" s="109"/>
      <c r="O92" s="109"/>
      <c r="P92" s="109"/>
      <c r="Q92" s="109"/>
      <c r="R92" s="109"/>
      <c r="S92" s="109"/>
      <c r="T92" s="109"/>
      <c r="U92" s="109"/>
      <c r="V92" s="109"/>
      <c r="W92" s="109"/>
      <c r="X92" s="109"/>
      <c r="Y92" s="109"/>
    </row>
    <row r="93" spans="1:25" x14ac:dyDescent="0.2">
      <c r="A93" s="109"/>
      <c r="B93" s="109"/>
      <c r="C93" s="131"/>
      <c r="D93" s="126"/>
      <c r="E93" s="126"/>
      <c r="F93" s="126"/>
      <c r="G93" s="126"/>
      <c r="H93" s="126"/>
      <c r="I93" s="126"/>
      <c r="J93" s="126"/>
      <c r="K93" s="109"/>
      <c r="L93" s="109"/>
      <c r="M93" s="109"/>
      <c r="N93" s="109"/>
      <c r="O93" s="109"/>
      <c r="P93" s="109"/>
      <c r="Q93" s="109"/>
      <c r="R93" s="109"/>
      <c r="S93" s="109"/>
      <c r="T93" s="109"/>
      <c r="U93" s="109"/>
      <c r="V93" s="109"/>
      <c r="W93" s="109"/>
      <c r="X93" s="109"/>
      <c r="Y93" s="109"/>
    </row>
    <row r="94" spans="1:25" x14ac:dyDescent="0.2">
      <c r="A94" s="109"/>
      <c r="B94" s="109"/>
      <c r="C94" s="131"/>
      <c r="D94" s="126"/>
      <c r="E94" s="126"/>
      <c r="F94" s="126"/>
      <c r="G94" s="126"/>
      <c r="H94" s="126"/>
      <c r="I94" s="126"/>
      <c r="J94" s="126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</row>
    <row r="95" spans="1:25" x14ac:dyDescent="0.2">
      <c r="A95" s="109"/>
      <c r="B95" s="109"/>
      <c r="C95" s="131"/>
      <c r="D95" s="126"/>
      <c r="E95" s="126"/>
      <c r="F95" s="126"/>
      <c r="G95" s="126"/>
      <c r="H95" s="126"/>
      <c r="I95" s="126"/>
      <c r="J95" s="126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</row>
    <row r="96" spans="1:25" x14ac:dyDescent="0.2">
      <c r="A96" s="109"/>
      <c r="B96" s="109"/>
      <c r="C96" s="131"/>
      <c r="D96" s="126"/>
      <c r="E96" s="126"/>
      <c r="F96" s="126"/>
      <c r="G96" s="126"/>
      <c r="H96" s="126"/>
      <c r="I96" s="126"/>
      <c r="J96" s="126"/>
      <c r="K96" s="109"/>
      <c r="L96" s="109"/>
      <c r="M96" s="109"/>
      <c r="N96" s="109"/>
      <c r="O96" s="109"/>
      <c r="P96" s="109"/>
      <c r="Q96" s="109"/>
      <c r="R96" s="109"/>
      <c r="S96" s="109"/>
      <c r="T96" s="109"/>
      <c r="U96" s="109"/>
      <c r="V96" s="109"/>
      <c r="W96" s="109"/>
      <c r="X96" s="109"/>
      <c r="Y96" s="109"/>
    </row>
    <row r="97" spans="1:25" x14ac:dyDescent="0.2">
      <c r="A97" s="109"/>
      <c r="B97" s="109"/>
      <c r="C97" s="131"/>
      <c r="D97" s="126"/>
      <c r="E97" s="126"/>
      <c r="F97" s="126"/>
      <c r="G97" s="126"/>
      <c r="H97" s="126"/>
      <c r="I97" s="126"/>
      <c r="J97" s="126"/>
      <c r="K97" s="109"/>
      <c r="L97" s="109"/>
      <c r="M97" s="109"/>
      <c r="N97" s="109"/>
      <c r="O97" s="109"/>
      <c r="P97" s="109"/>
      <c r="Q97" s="109"/>
      <c r="R97" s="109"/>
      <c r="S97" s="109"/>
      <c r="T97" s="109"/>
      <c r="U97" s="109"/>
      <c r="V97" s="109"/>
      <c r="W97" s="109"/>
      <c r="X97" s="109"/>
      <c r="Y97" s="109"/>
    </row>
    <row r="98" spans="1:25" x14ac:dyDescent="0.2">
      <c r="A98" s="109"/>
      <c r="B98" s="109"/>
      <c r="C98" s="131"/>
      <c r="D98" s="126"/>
      <c r="E98" s="126"/>
      <c r="F98" s="126"/>
      <c r="G98" s="126"/>
      <c r="H98" s="126"/>
      <c r="I98" s="126"/>
      <c r="J98" s="126"/>
      <c r="K98" s="109"/>
      <c r="L98" s="109"/>
      <c r="M98" s="109"/>
      <c r="N98" s="109"/>
      <c r="O98" s="109"/>
      <c r="P98" s="109"/>
      <c r="Q98" s="109"/>
      <c r="R98" s="109"/>
      <c r="S98" s="109"/>
      <c r="T98" s="109"/>
      <c r="U98" s="109"/>
      <c r="V98" s="109"/>
      <c r="W98" s="109"/>
      <c r="X98" s="109"/>
      <c r="Y98" s="109"/>
    </row>
    <row r="99" spans="1:25" x14ac:dyDescent="0.2">
      <c r="A99" s="109"/>
      <c r="B99" s="109"/>
      <c r="C99" s="131"/>
      <c r="D99" s="126"/>
      <c r="E99" s="126"/>
      <c r="F99" s="126"/>
      <c r="G99" s="126"/>
      <c r="H99" s="126"/>
      <c r="I99" s="126"/>
      <c r="J99" s="126"/>
      <c r="K99" s="109"/>
      <c r="L99" s="109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9"/>
    </row>
    <row r="100" spans="1:25" ht="10.8" thickBot="1" x14ac:dyDescent="0.25">
      <c r="A100" s="109"/>
      <c r="B100" s="109"/>
      <c r="C100" s="131"/>
      <c r="D100" s="126"/>
      <c r="E100" s="126"/>
      <c r="F100" s="126"/>
      <c r="G100" s="126"/>
      <c r="H100" s="126"/>
      <c r="I100" s="126"/>
      <c r="J100" s="126"/>
      <c r="K100" s="109"/>
      <c r="L100" s="109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</row>
  </sheetData>
  <hyperlinks>
    <hyperlink ref="A1" location="MAIN!A4" display="MAIN" xr:uid="{00000000-0004-0000-19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>
    <tabColor rgb="FFFF0000"/>
  </sheetPr>
  <dimension ref="A1:Q42"/>
  <sheetViews>
    <sheetView workbookViewId="0">
      <pane xSplit="2" ySplit="7" topLeftCell="C27" activePane="bottomRight" state="frozen"/>
      <selection pane="topRight"/>
      <selection pane="bottomLeft"/>
      <selection pane="bottomRight" activeCell="A32" sqref="A32:XFD32"/>
    </sheetView>
  </sheetViews>
  <sheetFormatPr defaultColWidth="11.140625" defaultRowHeight="10.199999999999999" outlineLevelCol="1" x14ac:dyDescent="0.2"/>
  <cols>
    <col min="1" max="1" width="11.42578125" style="3" customWidth="1"/>
    <col min="2" max="2" width="2" style="300" customWidth="1"/>
    <col min="3" max="3" width="47" style="301" customWidth="1"/>
    <col min="4" max="4" width="36" style="302" customWidth="1"/>
    <col min="5" max="5" width="16.85546875" style="302" customWidth="1"/>
    <col min="6" max="6" width="6" style="383" customWidth="1"/>
    <col min="7" max="7" width="2.7109375" style="383" customWidth="1" outlineLevel="1"/>
    <col min="8" max="8" width="18" style="383" customWidth="1" outlineLevel="1"/>
    <col min="9" max="9" width="3.28515625" style="383" customWidth="1" outlineLevel="1"/>
    <col min="10" max="10" width="6.7109375" style="383" customWidth="1" outlineLevel="1"/>
    <col min="11" max="11" width="6.7109375" style="385" customWidth="1" outlineLevel="1"/>
    <col min="12" max="12" width="3" style="384" customWidth="1" outlineLevel="1"/>
    <col min="13" max="13" width="11.140625" style="384"/>
    <col min="14" max="16384" width="11.140625" style="3"/>
  </cols>
  <sheetData>
    <row r="1" spans="1:17" ht="15" thickBot="1" x14ac:dyDescent="0.25">
      <c r="A1" s="294" t="s">
        <v>55</v>
      </c>
      <c r="B1" s="128"/>
      <c r="C1" s="131"/>
      <c r="D1" s="126"/>
      <c r="E1" s="126"/>
      <c r="F1" s="361"/>
      <c r="G1" s="362"/>
      <c r="H1" s="434" t="s">
        <v>550</v>
      </c>
      <c r="I1" s="434"/>
      <c r="J1" s="434"/>
      <c r="K1" s="434"/>
      <c r="L1" s="363"/>
      <c r="M1" s="361"/>
      <c r="N1" s="128"/>
      <c r="O1" s="128"/>
      <c r="P1" s="128"/>
      <c r="Q1" s="128"/>
    </row>
    <row r="2" spans="1:17" x14ac:dyDescent="0.2">
      <c r="A2" s="126"/>
      <c r="B2" s="126"/>
      <c r="C2" s="27"/>
      <c r="D2" s="126"/>
      <c r="E2" s="126"/>
      <c r="F2" s="361"/>
      <c r="G2" s="364"/>
      <c r="H2" s="365"/>
      <c r="I2" s="366"/>
      <c r="J2" s="367"/>
      <c r="K2" s="368"/>
      <c r="L2" s="369"/>
      <c r="M2" s="361"/>
      <c r="N2" s="126"/>
      <c r="O2" s="126"/>
      <c r="P2" s="126"/>
      <c r="Q2" s="126"/>
    </row>
    <row r="3" spans="1:17" x14ac:dyDescent="0.2">
      <c r="A3" s="126"/>
      <c r="B3" s="126"/>
      <c r="C3" s="437" t="str">
        <f>MAIN!A19&amp;" - "&amp;MAIN!B19</f>
        <v>S.25.03_1 - Solvency Capital Requirement - on Full Internal Models</v>
      </c>
      <c r="D3" s="437"/>
      <c r="E3" s="437"/>
      <c r="F3" s="361"/>
      <c r="G3" s="364"/>
      <c r="H3" s="365"/>
      <c r="I3" s="366"/>
      <c r="J3" s="367"/>
      <c r="K3" s="368"/>
      <c r="L3" s="369"/>
      <c r="M3" s="361"/>
      <c r="N3" s="126"/>
      <c r="O3" s="126"/>
      <c r="P3" s="126"/>
      <c r="Q3" s="126"/>
    </row>
    <row r="4" spans="1:17" x14ac:dyDescent="0.2">
      <c r="A4" s="126"/>
      <c r="B4" s="126"/>
      <c r="C4" s="331"/>
      <c r="D4" s="331"/>
      <c r="E4" s="331"/>
      <c r="F4" s="361"/>
      <c r="G4" s="370"/>
      <c r="H4" s="365"/>
      <c r="I4" s="366"/>
      <c r="J4" s="367"/>
      <c r="K4" s="368"/>
      <c r="L4" s="369"/>
      <c r="M4" s="361"/>
      <c r="N4" s="126"/>
      <c r="O4" s="126"/>
      <c r="P4" s="126"/>
      <c r="Q4" s="126"/>
    </row>
    <row r="5" spans="1:17" ht="32.1" customHeight="1" thickBot="1" x14ac:dyDescent="0.25">
      <c r="A5" s="126"/>
      <c r="B5" s="126"/>
      <c r="C5" s="319" t="e">
        <f>_entity&amp;CHAR(10)&amp;_asatdate&amp;CHAR(10)&amp;_multiplier</f>
        <v>#REF!</v>
      </c>
      <c r="D5" s="313"/>
      <c r="E5" s="313"/>
      <c r="F5" s="361"/>
      <c r="G5" s="371"/>
      <c r="H5" s="372"/>
      <c r="I5" s="366"/>
      <c r="J5" s="367"/>
      <c r="K5" s="368"/>
      <c r="L5" s="369"/>
      <c r="M5" s="361"/>
      <c r="N5" s="126"/>
      <c r="O5" s="126"/>
      <c r="P5" s="126"/>
      <c r="Q5" s="126"/>
    </row>
    <row r="6" spans="1:17" ht="32.1" customHeight="1" x14ac:dyDescent="0.2">
      <c r="A6" s="126"/>
      <c r="B6" s="126"/>
      <c r="C6" s="318" t="s">
        <v>420</v>
      </c>
      <c r="D6" s="333" t="s">
        <v>421</v>
      </c>
      <c r="E6" s="318" t="s">
        <v>422</v>
      </c>
      <c r="F6" s="361"/>
      <c r="G6" s="373"/>
      <c r="H6" s="374" t="str">
        <f>E6</f>
        <v>Calculation of the Solvency Capital Requirement</v>
      </c>
      <c r="I6" s="366"/>
      <c r="J6" s="367"/>
      <c r="K6" s="368"/>
      <c r="L6" s="375"/>
      <c r="M6" s="361"/>
      <c r="N6" s="126"/>
      <c r="O6" s="126"/>
      <c r="P6" s="126"/>
      <c r="Q6" s="126"/>
    </row>
    <row r="7" spans="1:17" hidden="1" x14ac:dyDescent="0.2">
      <c r="A7" s="126"/>
      <c r="B7" s="126"/>
      <c r="C7" s="317" t="s">
        <v>195</v>
      </c>
      <c r="D7" s="317" t="s">
        <v>196</v>
      </c>
      <c r="E7" s="317" t="s">
        <v>197</v>
      </c>
      <c r="F7" s="361"/>
      <c r="G7" s="373"/>
      <c r="H7" s="376"/>
      <c r="I7" s="365"/>
      <c r="J7" s="365"/>
      <c r="K7" s="365"/>
      <c r="L7" s="375"/>
      <c r="M7" s="361"/>
      <c r="N7" s="126"/>
      <c r="O7" s="126"/>
      <c r="P7" s="126"/>
      <c r="Q7" s="126"/>
    </row>
    <row r="8" spans="1:17" x14ac:dyDescent="0.2">
      <c r="A8" s="126"/>
      <c r="B8" s="126"/>
      <c r="C8" s="343" t="e">
        <f>IF(OR(ISBLANK(#REF!),#REF!=""),"",#REF!)</f>
        <v>#REF!</v>
      </c>
      <c r="D8" s="354" t="e">
        <f>IF(OR(ISBLANK(#REF!),#REF!=""),"",#REF!)</f>
        <v>#REF!</v>
      </c>
      <c r="E8" s="355">
        <f>ROUND(IFERROR(#REF!/coef,0),0)+H8</f>
        <v>0</v>
      </c>
      <c r="F8" s="361"/>
      <c r="G8" s="373"/>
      <c r="H8" s="357"/>
      <c r="I8" s="365"/>
      <c r="J8" s="365"/>
      <c r="K8" s="365"/>
      <c r="L8" s="375"/>
      <c r="M8" s="361"/>
      <c r="N8" s="126"/>
      <c r="O8" s="126"/>
      <c r="P8" s="126"/>
      <c r="Q8" s="126"/>
    </row>
    <row r="9" spans="1:17" x14ac:dyDescent="0.2">
      <c r="A9" s="126"/>
      <c r="B9" s="126"/>
      <c r="C9" s="345" t="e">
        <f>IF(OR(ISBLANK(#REF!),#REF!=""),"",#REF!)</f>
        <v>#REF!</v>
      </c>
      <c r="D9" s="346" t="e">
        <f>IF(OR(ISBLANK(#REF!),#REF!=""),"",#REF!)</f>
        <v>#REF!</v>
      </c>
      <c r="E9" s="303">
        <f>ROUND(IFERROR(#REF!/coef,0),0)+H9</f>
        <v>0</v>
      </c>
      <c r="F9" s="361"/>
      <c r="G9" s="373"/>
      <c r="H9" s="357"/>
      <c r="I9" s="365"/>
      <c r="J9" s="365"/>
      <c r="K9" s="365"/>
      <c r="L9" s="375"/>
      <c r="M9" s="361"/>
      <c r="N9" s="126"/>
      <c r="O9" s="126"/>
      <c r="P9" s="126"/>
      <c r="Q9" s="126"/>
    </row>
    <row r="10" spans="1:17" x14ac:dyDescent="0.2">
      <c r="A10" s="126"/>
      <c r="B10" s="126"/>
      <c r="C10" s="345" t="e">
        <f>IF(OR(ISBLANK(#REF!),#REF!=""),"",#REF!)</f>
        <v>#REF!</v>
      </c>
      <c r="D10" s="346" t="e">
        <f>IF(OR(ISBLANK(#REF!),#REF!=""),"",#REF!)</f>
        <v>#REF!</v>
      </c>
      <c r="E10" s="303">
        <f>ROUND(IFERROR(#REF!/coef,0),0)+H10</f>
        <v>0</v>
      </c>
      <c r="F10" s="361"/>
      <c r="G10" s="373"/>
      <c r="H10" s="357"/>
      <c r="I10" s="365"/>
      <c r="J10" s="365"/>
      <c r="K10" s="365"/>
      <c r="L10" s="375"/>
      <c r="M10" s="361"/>
      <c r="N10" s="126"/>
      <c r="O10" s="126"/>
      <c r="P10" s="126"/>
      <c r="Q10" s="126"/>
    </row>
    <row r="11" spans="1:17" x14ac:dyDescent="0.2">
      <c r="A11" s="126"/>
      <c r="B11" s="126"/>
      <c r="C11" s="345" t="e">
        <f>IF(OR(ISBLANK(#REF!),#REF!=""),"",#REF!)</f>
        <v>#REF!</v>
      </c>
      <c r="D11" s="346" t="e">
        <f>IF(OR(ISBLANK(#REF!),#REF!=""),"",#REF!)</f>
        <v>#REF!</v>
      </c>
      <c r="E11" s="303">
        <f>ROUND(IFERROR(#REF!/coef,0),0)+H11</f>
        <v>0</v>
      </c>
      <c r="F11" s="361"/>
      <c r="G11" s="373"/>
      <c r="H11" s="357"/>
      <c r="I11" s="365"/>
      <c r="J11" s="365"/>
      <c r="K11" s="365"/>
      <c r="L11" s="375"/>
      <c r="M11" s="361"/>
      <c r="N11" s="126"/>
      <c r="O11" s="126"/>
      <c r="P11" s="126"/>
      <c r="Q11" s="126"/>
    </row>
    <row r="12" spans="1:17" x14ac:dyDescent="0.2">
      <c r="A12" s="126"/>
      <c r="B12" s="126"/>
      <c r="C12" s="345" t="e">
        <f>IF(OR(ISBLANK(#REF!),#REF!=""),"",#REF!)</f>
        <v>#REF!</v>
      </c>
      <c r="D12" s="346" t="e">
        <f>IF(OR(ISBLANK(#REF!),#REF!=""),"",#REF!)</f>
        <v>#REF!</v>
      </c>
      <c r="E12" s="303">
        <f>ROUND(IFERROR(#REF!/coef,0),0)+H12</f>
        <v>0</v>
      </c>
      <c r="F12" s="361"/>
      <c r="G12" s="373"/>
      <c r="H12" s="357"/>
      <c r="I12" s="365"/>
      <c r="J12" s="365"/>
      <c r="K12" s="365"/>
      <c r="L12" s="375"/>
      <c r="M12" s="361"/>
      <c r="N12" s="126"/>
      <c r="O12" s="126"/>
      <c r="P12" s="126"/>
      <c r="Q12" s="126"/>
    </row>
    <row r="13" spans="1:17" x14ac:dyDescent="0.2">
      <c r="A13" s="126"/>
      <c r="B13" s="126"/>
      <c r="C13" s="345" t="e">
        <f>IF(OR(ISBLANK(#REF!),#REF!=""),"",#REF!)</f>
        <v>#REF!</v>
      </c>
      <c r="D13" s="346" t="e">
        <f>IF(OR(ISBLANK(#REF!),#REF!=""),"",#REF!)</f>
        <v>#REF!</v>
      </c>
      <c r="E13" s="303">
        <f>ROUND(IFERROR(#REF!/coef,0),0)+H13</f>
        <v>0</v>
      </c>
      <c r="F13" s="361"/>
      <c r="G13" s="373"/>
      <c r="H13" s="357"/>
      <c r="I13" s="365"/>
      <c r="J13" s="365"/>
      <c r="K13" s="365"/>
      <c r="L13" s="375"/>
      <c r="M13" s="361"/>
      <c r="N13" s="126"/>
      <c r="O13" s="126"/>
      <c r="P13" s="126"/>
      <c r="Q13" s="126"/>
    </row>
    <row r="14" spans="1:17" x14ac:dyDescent="0.2">
      <c r="A14" s="126"/>
      <c r="B14" s="126"/>
      <c r="C14" s="345" t="e">
        <f>IF(OR(ISBLANK(#REF!),#REF!=""),"",#REF!)</f>
        <v>#REF!</v>
      </c>
      <c r="D14" s="346" t="e">
        <f>IF(OR(ISBLANK(#REF!),#REF!=""),"",#REF!)</f>
        <v>#REF!</v>
      </c>
      <c r="E14" s="303">
        <f>ROUND(IFERROR(#REF!/coef,0),0)+H14</f>
        <v>0</v>
      </c>
      <c r="F14" s="361"/>
      <c r="G14" s="373"/>
      <c r="H14" s="357"/>
      <c r="I14" s="365"/>
      <c r="J14" s="365"/>
      <c r="K14" s="365"/>
      <c r="L14" s="375"/>
      <c r="M14" s="361"/>
      <c r="N14" s="126"/>
      <c r="O14" s="126"/>
      <c r="P14" s="126"/>
      <c r="Q14" s="126"/>
    </row>
    <row r="15" spans="1:17" x14ac:dyDescent="0.2">
      <c r="A15" s="126"/>
      <c r="B15" s="126"/>
      <c r="C15" s="345" t="e">
        <f>IF(OR(ISBLANK(#REF!),#REF!=""),"",#REF!)</f>
        <v>#REF!</v>
      </c>
      <c r="D15" s="346" t="e">
        <f>IF(OR(ISBLANK(#REF!),#REF!=""),"",#REF!)</f>
        <v>#REF!</v>
      </c>
      <c r="E15" s="303">
        <f>ROUND(IFERROR(#REF!/coef,0),0)+H15</f>
        <v>0</v>
      </c>
      <c r="F15" s="361"/>
      <c r="G15" s="373"/>
      <c r="H15" s="357"/>
      <c r="I15" s="365"/>
      <c r="J15" s="365"/>
      <c r="K15" s="365"/>
      <c r="L15" s="375"/>
      <c r="M15" s="361"/>
      <c r="N15" s="126"/>
      <c r="O15" s="126"/>
      <c r="P15" s="126"/>
      <c r="Q15" s="126"/>
    </row>
    <row r="16" spans="1:17" x14ac:dyDescent="0.2">
      <c r="A16" s="126"/>
      <c r="B16" s="126"/>
      <c r="C16" s="345" t="e">
        <f>IF(OR(ISBLANK(#REF!),#REF!=""),"",#REF!)</f>
        <v>#REF!</v>
      </c>
      <c r="D16" s="346" t="e">
        <f>IF(OR(ISBLANK(#REF!),#REF!=""),"",#REF!)</f>
        <v>#REF!</v>
      </c>
      <c r="E16" s="303">
        <f>ROUND(IFERROR(#REF!/coef,0),0)+H16</f>
        <v>0</v>
      </c>
      <c r="F16" s="361"/>
      <c r="G16" s="373"/>
      <c r="H16" s="357"/>
      <c r="I16" s="365"/>
      <c r="J16" s="365"/>
      <c r="K16" s="365"/>
      <c r="L16" s="375"/>
      <c r="M16" s="361"/>
      <c r="N16" s="126"/>
      <c r="O16" s="126"/>
      <c r="P16" s="126"/>
      <c r="Q16" s="126"/>
    </row>
    <row r="17" spans="1:17" x14ac:dyDescent="0.2">
      <c r="A17" s="126"/>
      <c r="B17" s="126"/>
      <c r="C17" s="345" t="e">
        <f>IF(OR(ISBLANK(#REF!),#REF!=""),"",#REF!)</f>
        <v>#REF!</v>
      </c>
      <c r="D17" s="346" t="e">
        <f>IF(OR(ISBLANK(#REF!),#REF!=""),"",#REF!)</f>
        <v>#REF!</v>
      </c>
      <c r="E17" s="303">
        <f>ROUND(IFERROR(#REF!/coef,0),0)+H17</f>
        <v>0</v>
      </c>
      <c r="F17" s="361"/>
      <c r="G17" s="373"/>
      <c r="H17" s="357"/>
      <c r="I17" s="365"/>
      <c r="J17" s="365"/>
      <c r="K17" s="365"/>
      <c r="L17" s="375"/>
      <c r="M17" s="361"/>
      <c r="N17" s="126"/>
      <c r="O17" s="126"/>
      <c r="P17" s="126"/>
      <c r="Q17" s="126"/>
    </row>
    <row r="18" spans="1:17" ht="10.8" thickBot="1" x14ac:dyDescent="0.25">
      <c r="A18" s="126"/>
      <c r="B18" s="126"/>
      <c r="C18" s="310"/>
      <c r="D18" s="332"/>
      <c r="E18" s="304"/>
      <c r="F18" s="361"/>
      <c r="G18" s="373"/>
      <c r="H18" s="358"/>
      <c r="I18" s="365"/>
      <c r="J18" s="365"/>
      <c r="K18" s="365"/>
      <c r="L18" s="375"/>
      <c r="M18" s="361"/>
      <c r="N18" s="126"/>
      <c r="O18" s="126"/>
      <c r="P18" s="126"/>
      <c r="Q18" s="126"/>
    </row>
    <row r="19" spans="1:17" x14ac:dyDescent="0.2">
      <c r="A19" s="126"/>
      <c r="B19" s="126"/>
      <c r="C19" s="126"/>
      <c r="D19" s="126"/>
      <c r="E19" s="311"/>
      <c r="F19" s="361"/>
      <c r="G19" s="373"/>
      <c r="H19" s="365"/>
      <c r="I19" s="365"/>
      <c r="J19" s="365"/>
      <c r="K19" s="365"/>
      <c r="L19" s="375"/>
      <c r="M19" s="361"/>
      <c r="N19" s="126"/>
      <c r="O19" s="126"/>
      <c r="P19" s="126"/>
      <c r="Q19" s="126"/>
    </row>
    <row r="20" spans="1:17" hidden="1" x14ac:dyDescent="0.2">
      <c r="A20" s="126"/>
      <c r="B20" s="126"/>
      <c r="C20" s="139"/>
      <c r="D20" s="140"/>
      <c r="E20" s="312" t="s">
        <v>288</v>
      </c>
      <c r="F20" s="361"/>
      <c r="G20" s="373"/>
      <c r="H20" s="365"/>
      <c r="I20" s="365"/>
      <c r="J20" s="365"/>
      <c r="K20" s="365"/>
      <c r="L20" s="375"/>
      <c r="M20" s="361"/>
      <c r="N20" s="126"/>
      <c r="O20" s="126"/>
      <c r="P20" s="126"/>
      <c r="Q20" s="126"/>
    </row>
    <row r="21" spans="1:17" ht="11.25" customHeight="1" x14ac:dyDescent="0.2">
      <c r="A21" s="126"/>
      <c r="B21" s="126"/>
      <c r="C21" s="439" t="s">
        <v>502</v>
      </c>
      <c r="D21" s="439"/>
      <c r="E21" s="306"/>
      <c r="F21" s="361"/>
      <c r="G21" s="373"/>
      <c r="H21" s="365"/>
      <c r="I21" s="365"/>
      <c r="J21" s="365"/>
      <c r="K21" s="365"/>
      <c r="L21" s="375"/>
      <c r="M21" s="361"/>
      <c r="N21" s="126"/>
      <c r="O21" s="126"/>
      <c r="P21" s="126"/>
      <c r="Q21" s="126"/>
    </row>
    <row r="22" spans="1:17" x14ac:dyDescent="0.2">
      <c r="A22" s="126"/>
      <c r="B22" s="356" t="s">
        <v>74</v>
      </c>
      <c r="C22" s="435" t="s">
        <v>412</v>
      </c>
      <c r="D22" s="435"/>
      <c r="E22" s="303" t="e">
        <f>ROUND(SUMIF(#REF!,$B22,#REF!)/coef,0)+H22</f>
        <v>#REF!</v>
      </c>
      <c r="F22" s="361"/>
      <c r="G22" s="373"/>
      <c r="H22" s="359"/>
      <c r="I22" s="377"/>
      <c r="J22" s="378" t="e">
        <f>IF(K22=0,"ok","err")</f>
        <v>#REF!</v>
      </c>
      <c r="K22" s="379" t="e">
        <f>SUM(E8:E18)-E22</f>
        <v>#REF!</v>
      </c>
      <c r="L22" s="375"/>
      <c r="M22" s="361"/>
      <c r="N22" s="126"/>
      <c r="O22" s="126"/>
      <c r="P22" s="126"/>
      <c r="Q22" s="126"/>
    </row>
    <row r="23" spans="1:17" x14ac:dyDescent="0.2">
      <c r="A23" s="126"/>
      <c r="B23" s="356" t="s">
        <v>64</v>
      </c>
      <c r="C23" s="435" t="s">
        <v>413</v>
      </c>
      <c r="D23" s="435"/>
      <c r="E23" s="303" t="e">
        <f>ROUND(SUMIF(#REF!,$B23,#REF!)/coef,0)+H23</f>
        <v>#REF!</v>
      </c>
      <c r="F23" s="361"/>
      <c r="G23" s="373"/>
      <c r="H23" s="357"/>
      <c r="I23" s="365"/>
      <c r="J23" s="365"/>
      <c r="K23" s="365"/>
      <c r="L23" s="375"/>
      <c r="M23" s="361"/>
      <c r="N23" s="126"/>
      <c r="O23" s="126"/>
      <c r="P23" s="126"/>
      <c r="Q23" s="126"/>
    </row>
    <row r="24" spans="1:17" ht="19.5" customHeight="1" x14ac:dyDescent="0.2">
      <c r="A24" s="126"/>
      <c r="B24" s="356" t="s">
        <v>82</v>
      </c>
      <c r="C24" s="435" t="s">
        <v>414</v>
      </c>
      <c r="D24" s="435"/>
      <c r="E24" s="303" t="e">
        <f>ROUND(SUMIF(#REF!,$B24,#REF!)/coef,0)+H24</f>
        <v>#REF!</v>
      </c>
      <c r="F24" s="361"/>
      <c r="G24" s="373"/>
      <c r="H24" s="357"/>
      <c r="I24" s="365"/>
      <c r="J24" s="365"/>
      <c r="K24" s="365"/>
      <c r="L24" s="375"/>
      <c r="M24" s="361"/>
      <c r="N24" s="126"/>
      <c r="O24" s="126"/>
      <c r="P24" s="126"/>
      <c r="Q24" s="126"/>
    </row>
    <row r="25" spans="1:17" ht="11.25" customHeight="1" x14ac:dyDescent="0.2">
      <c r="A25" s="126"/>
      <c r="B25" s="356" t="s">
        <v>90</v>
      </c>
      <c r="C25" s="438" t="s">
        <v>503</v>
      </c>
      <c r="D25" s="438"/>
      <c r="E25" s="303" t="e">
        <f>ROUND(SUMIF(#REF!,$B25,#REF!)/coef,0)+H25</f>
        <v>#REF!</v>
      </c>
      <c r="F25" s="361"/>
      <c r="G25" s="373"/>
      <c r="H25" s="359"/>
      <c r="I25" s="377"/>
      <c r="J25" s="378" t="e">
        <f>IF(K25=0,"ok","err")</f>
        <v>#REF!</v>
      </c>
      <c r="K25" s="379" t="e">
        <f>SUM(E22:E24)-E25</f>
        <v>#REF!</v>
      </c>
      <c r="L25" s="375"/>
      <c r="M25" s="361"/>
      <c r="N25" s="126"/>
      <c r="O25" s="126"/>
      <c r="P25" s="126"/>
      <c r="Q25" s="126"/>
    </row>
    <row r="26" spans="1:17" x14ac:dyDescent="0.2">
      <c r="A26" s="126"/>
      <c r="B26" s="356" t="s">
        <v>92</v>
      </c>
      <c r="C26" s="435" t="s">
        <v>415</v>
      </c>
      <c r="D26" s="435"/>
      <c r="E26" s="303" t="e">
        <f>ROUND(SUMIF(#REF!,$B26,#REF!)/coef,0)+H26</f>
        <v>#REF!</v>
      </c>
      <c r="F26" s="361"/>
      <c r="G26" s="373"/>
      <c r="H26" s="360"/>
      <c r="I26" s="365"/>
      <c r="J26" s="365"/>
      <c r="K26" s="365"/>
      <c r="L26" s="375"/>
      <c r="M26" s="361"/>
      <c r="N26" s="126"/>
      <c r="O26" s="126"/>
      <c r="P26" s="126"/>
      <c r="Q26" s="126"/>
    </row>
    <row r="27" spans="1:17" x14ac:dyDescent="0.2">
      <c r="A27" s="126"/>
      <c r="B27" s="356" t="s">
        <v>94</v>
      </c>
      <c r="C27" s="438" t="s">
        <v>504</v>
      </c>
      <c r="D27" s="438"/>
      <c r="E27" s="303" t="e">
        <f>ROUND(SUMIF(#REF!,$B27,#REF!)/coef,0)+H27</f>
        <v>#REF!</v>
      </c>
      <c r="F27" s="361"/>
      <c r="G27" s="373"/>
      <c r="H27" s="359"/>
      <c r="I27" s="377"/>
      <c r="J27" s="378" t="e">
        <f>IF(K27=0,"ok","err")</f>
        <v>#REF!</v>
      </c>
      <c r="K27" s="379" t="e">
        <f>SUM(E25:E26)-E27</f>
        <v>#REF!</v>
      </c>
      <c r="L27" s="375"/>
      <c r="M27" s="361"/>
      <c r="N27" s="126"/>
      <c r="O27" s="126"/>
      <c r="P27" s="126"/>
      <c r="Q27" s="126"/>
    </row>
    <row r="28" spans="1:17" x14ac:dyDescent="0.2">
      <c r="A28" s="126"/>
      <c r="B28" s="356"/>
      <c r="C28" s="438" t="s">
        <v>416</v>
      </c>
      <c r="D28" s="438"/>
      <c r="E28" s="305"/>
      <c r="F28" s="361"/>
      <c r="G28" s="373"/>
      <c r="H28" s="365"/>
      <c r="I28" s="365"/>
      <c r="J28" s="365"/>
      <c r="K28" s="365"/>
      <c r="L28" s="375"/>
      <c r="M28" s="361"/>
      <c r="N28" s="126"/>
      <c r="O28" s="126"/>
      <c r="P28" s="126"/>
      <c r="Q28" s="126"/>
    </row>
    <row r="29" spans="1:17" ht="11.25" customHeight="1" x14ac:dyDescent="0.2">
      <c r="A29" s="126"/>
      <c r="B29" s="356" t="s">
        <v>107</v>
      </c>
      <c r="C29" s="435" t="s">
        <v>417</v>
      </c>
      <c r="D29" s="435"/>
      <c r="E29" s="303" t="e">
        <f>ROUND(SUMIF(#REF!,$B29,#REF!)/coef,0)+H29</f>
        <v>#REF!</v>
      </c>
      <c r="F29" s="361"/>
      <c r="G29" s="373"/>
      <c r="H29" s="357"/>
      <c r="I29" s="365"/>
      <c r="J29" s="365"/>
      <c r="K29" s="365"/>
      <c r="L29" s="375"/>
      <c r="M29" s="361"/>
      <c r="N29" s="126"/>
      <c r="O29" s="126"/>
      <c r="P29" s="126"/>
      <c r="Q29" s="126"/>
    </row>
    <row r="30" spans="1:17" ht="11.25" customHeight="1" x14ac:dyDescent="0.2">
      <c r="A30" s="126"/>
      <c r="B30" s="356" t="s">
        <v>109</v>
      </c>
      <c r="C30" s="435" t="s">
        <v>489</v>
      </c>
      <c r="D30" s="435"/>
      <c r="E30" s="303" t="e">
        <f>ROUND(SUMIF(#REF!,$B30,#REF!)/coef,0)+H30</f>
        <v>#REF!</v>
      </c>
      <c r="F30" s="361"/>
      <c r="G30" s="373"/>
      <c r="H30" s="357"/>
      <c r="I30" s="365"/>
      <c r="J30" s="365"/>
      <c r="K30" s="365"/>
      <c r="L30" s="375"/>
      <c r="M30" s="361"/>
      <c r="N30" s="126"/>
      <c r="O30" s="126"/>
      <c r="P30" s="126"/>
      <c r="Q30" s="126"/>
    </row>
    <row r="31" spans="1:17" ht="11.25" customHeight="1" x14ac:dyDescent="0.2">
      <c r="A31" s="126"/>
      <c r="B31" s="356" t="s">
        <v>129</v>
      </c>
      <c r="C31" s="435" t="s">
        <v>418</v>
      </c>
      <c r="D31" s="435"/>
      <c r="E31" s="303" t="e">
        <f>ROUND(SUMIF(#REF!,$B31,#REF!)/coef,0)+H31</f>
        <v>#REF!</v>
      </c>
      <c r="F31" s="361"/>
      <c r="G31" s="373"/>
      <c r="H31" s="357"/>
      <c r="I31" s="365"/>
      <c r="J31" s="365"/>
      <c r="K31" s="365"/>
      <c r="L31" s="375"/>
      <c r="M31" s="361"/>
      <c r="N31" s="126"/>
      <c r="O31" s="126"/>
      <c r="P31" s="126"/>
      <c r="Q31" s="126"/>
    </row>
    <row r="32" spans="1:17" ht="19.5" customHeight="1" x14ac:dyDescent="0.2">
      <c r="A32" s="126"/>
      <c r="B32" s="356" t="s">
        <v>131</v>
      </c>
      <c r="C32" s="435" t="s">
        <v>505</v>
      </c>
      <c r="D32" s="435"/>
      <c r="E32" s="309" t="e">
        <f>ROUND(SUMIF(#REF!,$B32,#REF!)/coef,0)+H32</f>
        <v>#REF!</v>
      </c>
      <c r="F32" s="361"/>
      <c r="G32" s="373"/>
      <c r="H32" s="357"/>
      <c r="I32" s="365"/>
      <c r="J32" s="365"/>
      <c r="K32" s="365"/>
      <c r="L32" s="375"/>
      <c r="M32" s="361"/>
      <c r="N32" s="126"/>
      <c r="O32" s="126"/>
      <c r="P32" s="126"/>
      <c r="Q32" s="126"/>
    </row>
    <row r="33" spans="1:17" ht="11.25" customHeight="1" x14ac:dyDescent="0.2">
      <c r="A33" s="126"/>
      <c r="B33" s="356" t="s">
        <v>225</v>
      </c>
      <c r="C33" s="435" t="s">
        <v>419</v>
      </c>
      <c r="D33" s="435"/>
      <c r="E33" s="303" t="e">
        <f>ROUND(SUMIF(#REF!,$B33,#REF!)/coef,0)+H33</f>
        <v>#REF!</v>
      </c>
      <c r="F33" s="361"/>
      <c r="G33" s="373"/>
      <c r="H33" s="357"/>
      <c r="I33" s="365"/>
      <c r="J33" s="365"/>
      <c r="K33" s="365"/>
      <c r="L33" s="375"/>
      <c r="M33" s="361"/>
      <c r="N33" s="126"/>
      <c r="O33" s="126"/>
      <c r="P33" s="126"/>
      <c r="Q33" s="126"/>
    </row>
    <row r="34" spans="1:17" ht="12" customHeight="1" thickBot="1" x14ac:dyDescent="0.25">
      <c r="A34" s="126"/>
      <c r="B34" s="356" t="s">
        <v>226</v>
      </c>
      <c r="C34" s="436" t="s">
        <v>490</v>
      </c>
      <c r="D34" s="436"/>
      <c r="E34" s="308" t="e">
        <f>ROUND(SUMIF(#REF!,$B34,#REF!)/coef,0)+H34</f>
        <v>#REF!</v>
      </c>
      <c r="F34" s="361"/>
      <c r="G34" s="373"/>
      <c r="H34" s="358"/>
      <c r="I34" s="365"/>
      <c r="J34" s="365"/>
      <c r="K34" s="365"/>
      <c r="L34" s="375"/>
      <c r="M34" s="361"/>
      <c r="N34" s="126"/>
      <c r="O34" s="126"/>
      <c r="P34" s="126"/>
      <c r="Q34" s="126"/>
    </row>
    <row r="35" spans="1:17" x14ac:dyDescent="0.2">
      <c r="A35" s="126"/>
      <c r="B35" s="126"/>
      <c r="C35" s="131"/>
      <c r="D35" s="126"/>
      <c r="E35" s="126"/>
      <c r="F35" s="361"/>
      <c r="G35" s="380"/>
      <c r="H35" s="381"/>
      <c r="I35" s="381"/>
      <c r="J35" s="381"/>
      <c r="K35" s="381"/>
      <c r="L35" s="382"/>
      <c r="M35" s="361"/>
      <c r="N35" s="126"/>
      <c r="O35" s="126"/>
      <c r="P35" s="126"/>
      <c r="Q35" s="126"/>
    </row>
    <row r="36" spans="1:17" x14ac:dyDescent="0.2">
      <c r="A36" s="126"/>
      <c r="B36" s="126"/>
      <c r="C36" s="131"/>
      <c r="D36" s="126"/>
      <c r="E36" s="126"/>
      <c r="F36" s="361"/>
      <c r="G36" s="361"/>
      <c r="H36" s="361"/>
      <c r="I36" s="361"/>
      <c r="J36" s="361"/>
      <c r="K36" s="361"/>
      <c r="L36" s="361"/>
      <c r="M36" s="361"/>
      <c r="N36" s="126"/>
      <c r="O36" s="126"/>
      <c r="P36" s="126"/>
      <c r="Q36" s="126"/>
    </row>
    <row r="37" spans="1:17" x14ac:dyDescent="0.2">
      <c r="A37" s="126"/>
      <c r="B37" s="126"/>
      <c r="C37" s="27"/>
      <c r="D37" s="126"/>
      <c r="E37" s="126"/>
      <c r="F37" s="361"/>
      <c r="G37" s="361"/>
      <c r="H37" s="361"/>
      <c r="I37" s="361"/>
      <c r="J37" s="361"/>
      <c r="K37" s="361"/>
      <c r="L37" s="361"/>
      <c r="M37" s="361"/>
      <c r="N37" s="126"/>
      <c r="O37" s="126"/>
      <c r="P37" s="126"/>
      <c r="Q37" s="126"/>
    </row>
    <row r="38" spans="1:17" x14ac:dyDescent="0.2">
      <c r="A38" s="126"/>
      <c r="B38" s="126"/>
      <c r="C38" s="131"/>
      <c r="D38" s="126"/>
      <c r="E38" s="126"/>
      <c r="F38" s="361"/>
      <c r="G38" s="361"/>
      <c r="H38" s="361"/>
      <c r="I38" s="361"/>
      <c r="J38" s="361"/>
      <c r="K38" s="361"/>
      <c r="L38" s="361"/>
      <c r="M38" s="361"/>
      <c r="N38" s="126"/>
      <c r="O38" s="126"/>
      <c r="P38" s="126"/>
      <c r="Q38" s="126"/>
    </row>
    <row r="39" spans="1:17" x14ac:dyDescent="0.2">
      <c r="A39" s="126"/>
      <c r="B39" s="126"/>
      <c r="C39" s="131"/>
      <c r="D39" s="126"/>
      <c r="E39" s="126"/>
      <c r="F39" s="361"/>
      <c r="G39" s="361"/>
      <c r="H39" s="361"/>
      <c r="I39" s="361"/>
      <c r="J39" s="361"/>
      <c r="K39" s="361"/>
      <c r="L39" s="361"/>
      <c r="M39" s="361"/>
      <c r="N39" s="126"/>
      <c r="O39" s="126"/>
      <c r="P39" s="128"/>
      <c r="Q39" s="128"/>
    </row>
    <row r="40" spans="1:17" x14ac:dyDescent="0.2">
      <c r="A40" s="126"/>
      <c r="B40" s="126"/>
      <c r="C40" s="131"/>
      <c r="D40" s="126"/>
      <c r="E40" s="126"/>
      <c r="F40" s="361"/>
      <c r="G40" s="361"/>
      <c r="H40" s="361"/>
      <c r="I40" s="361"/>
      <c r="J40" s="361"/>
      <c r="K40" s="361"/>
      <c r="L40" s="361"/>
      <c r="M40" s="361"/>
      <c r="N40" s="126"/>
      <c r="O40" s="126"/>
      <c r="P40" s="128"/>
      <c r="Q40" s="128"/>
    </row>
    <row r="41" spans="1:17" x14ac:dyDescent="0.2">
      <c r="H41" s="361"/>
      <c r="I41" s="361"/>
      <c r="J41" s="361"/>
      <c r="K41" s="361"/>
    </row>
    <row r="42" spans="1:17" ht="10.8" thickBot="1" x14ac:dyDescent="0.25">
      <c r="H42" s="361"/>
      <c r="I42" s="361"/>
      <c r="J42" s="361"/>
      <c r="K42" s="361"/>
    </row>
  </sheetData>
  <mergeCells count="16">
    <mergeCell ref="H1:K1"/>
    <mergeCell ref="C32:D32"/>
    <mergeCell ref="C33:D33"/>
    <mergeCell ref="C34:D34"/>
    <mergeCell ref="C3:E3"/>
    <mergeCell ref="C27:D27"/>
    <mergeCell ref="C28:D28"/>
    <mergeCell ref="C29:D29"/>
    <mergeCell ref="C30:D30"/>
    <mergeCell ref="C31:D31"/>
    <mergeCell ref="C21:D21"/>
    <mergeCell ref="C22:D22"/>
    <mergeCell ref="C23:D23"/>
    <mergeCell ref="C24:D24"/>
    <mergeCell ref="C25:D25"/>
    <mergeCell ref="C26:D26"/>
  </mergeCells>
  <conditionalFormatting sqref="J22">
    <cfRule type="cellIs" dxfId="5" priority="5" operator="equal">
      <formula>"err"</formula>
    </cfRule>
    <cfRule type="cellIs" dxfId="4" priority="6" operator="equal">
      <formula>"ok"</formula>
    </cfRule>
  </conditionalFormatting>
  <conditionalFormatting sqref="J25">
    <cfRule type="cellIs" dxfId="3" priority="3" operator="equal">
      <formula>"err"</formula>
    </cfRule>
    <cfRule type="cellIs" dxfId="2" priority="4" operator="equal">
      <formula>"ok"</formula>
    </cfRule>
  </conditionalFormatting>
  <conditionalFormatting sqref="J27">
    <cfRule type="cellIs" dxfId="1" priority="1" operator="equal">
      <formula>"err"</formula>
    </cfRule>
    <cfRule type="cellIs" dxfId="0" priority="2" operator="equal">
      <formula>"ok"</formula>
    </cfRule>
  </conditionalFormatting>
  <hyperlinks>
    <hyperlink ref="A1" location="MAIN!A4" display="MAIN" xr:uid="{00000000-0004-0000-1B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>
    <tabColor theme="7" tint="-9.9276711325418862E-2"/>
  </sheetPr>
  <dimension ref="A1:Q39"/>
  <sheetViews>
    <sheetView workbookViewId="0">
      <selection activeCell="J8" sqref="J8"/>
    </sheetView>
  </sheetViews>
  <sheetFormatPr defaultColWidth="11.140625" defaultRowHeight="10.199999999999999" x14ac:dyDescent="0.2"/>
  <cols>
    <col min="1" max="1" width="11.42578125" style="3" customWidth="1"/>
    <col min="2" max="2" width="2" style="300" customWidth="1"/>
    <col min="3" max="3" width="47" style="301" customWidth="1"/>
    <col min="4" max="4" width="30.140625" style="302" customWidth="1"/>
    <col min="5" max="6" width="16.85546875" style="302" customWidth="1"/>
    <col min="7" max="7" width="15.140625" style="302" customWidth="1"/>
    <col min="8" max="9" width="13.7109375" style="302" customWidth="1"/>
    <col min="10" max="10" width="11.140625" style="302"/>
    <col min="11" max="11" width="11.140625" style="300"/>
    <col min="12" max="16384" width="11.140625" style="3"/>
  </cols>
  <sheetData>
    <row r="1" spans="1:17" ht="10.8" thickBot="1" x14ac:dyDescent="0.25">
      <c r="A1" s="294" t="s">
        <v>55</v>
      </c>
      <c r="B1" s="128"/>
      <c r="C1" s="131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8"/>
      <c r="O1" s="128"/>
      <c r="P1" s="128"/>
      <c r="Q1" s="128"/>
    </row>
    <row r="2" spans="1:17" x14ac:dyDescent="0.2">
      <c r="A2" s="126"/>
      <c r="B2" s="126"/>
      <c r="C2" s="27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</row>
    <row r="3" spans="1:17" ht="21.75" customHeight="1" x14ac:dyDescent="0.2">
      <c r="A3" s="126"/>
      <c r="B3" s="126"/>
      <c r="C3" s="437" t="s">
        <v>450</v>
      </c>
      <c r="D3" s="437"/>
      <c r="E3" s="437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</row>
    <row r="4" spans="1:17" ht="37.5" customHeight="1" thickBot="1" x14ac:dyDescent="0.25">
      <c r="A4" s="126"/>
      <c r="B4" s="126"/>
      <c r="C4" s="319" t="e">
        <f>_entity&amp;CHAR(10)&amp;_asatdateFR&amp;CHAR(10)&amp;_multiplierFR</f>
        <v>#REF!</v>
      </c>
      <c r="D4" s="323"/>
      <c r="E4" s="323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1:17" ht="32.1" customHeight="1" x14ac:dyDescent="0.2">
      <c r="A5" s="126"/>
      <c r="B5" s="126"/>
      <c r="C5" s="322" t="s">
        <v>448</v>
      </c>
      <c r="D5" s="340" t="s">
        <v>449</v>
      </c>
      <c r="E5" s="322" t="s">
        <v>447</v>
      </c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</row>
    <row r="6" spans="1:17" hidden="1" x14ac:dyDescent="0.2">
      <c r="A6" s="126"/>
      <c r="B6" s="126"/>
      <c r="C6" s="317" t="s">
        <v>195</v>
      </c>
      <c r="D6" s="317" t="s">
        <v>196</v>
      </c>
      <c r="E6" s="317" t="s">
        <v>197</v>
      </c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</row>
    <row r="7" spans="1:17" x14ac:dyDescent="0.2">
      <c r="A7" s="126"/>
      <c r="B7" s="126"/>
      <c r="C7" s="343" t="e">
        <f>'S.25.03_EN'!C8</f>
        <v>#REF!</v>
      </c>
      <c r="D7" s="344" t="e">
        <f>'S.25.03_EN'!D8</f>
        <v>#REF!</v>
      </c>
      <c r="E7" s="307">
        <f>'S.25.03_EN'!E8</f>
        <v>0</v>
      </c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</row>
    <row r="8" spans="1:17" x14ac:dyDescent="0.2">
      <c r="A8" s="126"/>
      <c r="B8" s="126"/>
      <c r="C8" s="345" t="e">
        <f>'S.25.03_EN'!C9</f>
        <v>#REF!</v>
      </c>
      <c r="D8" s="346" t="e">
        <f>'S.25.03_EN'!D9</f>
        <v>#REF!</v>
      </c>
      <c r="E8" s="303">
        <f>'S.25.03_EN'!E9</f>
        <v>0</v>
      </c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</row>
    <row r="9" spans="1:17" x14ac:dyDescent="0.2">
      <c r="A9" s="126"/>
      <c r="B9" s="126"/>
      <c r="C9" s="345" t="e">
        <f>'S.25.03_EN'!C10</f>
        <v>#REF!</v>
      </c>
      <c r="D9" s="346" t="e">
        <f>'S.25.03_EN'!D10</f>
        <v>#REF!</v>
      </c>
      <c r="E9" s="303">
        <f>'S.25.03_EN'!E10</f>
        <v>0</v>
      </c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</row>
    <row r="10" spans="1:17" x14ac:dyDescent="0.2">
      <c r="A10" s="126"/>
      <c r="B10" s="126"/>
      <c r="C10" s="345" t="e">
        <f>'S.25.03_EN'!C11</f>
        <v>#REF!</v>
      </c>
      <c r="D10" s="346" t="e">
        <f>'S.25.03_EN'!D11</f>
        <v>#REF!</v>
      </c>
      <c r="E10" s="303">
        <f>'S.25.03_EN'!E11</f>
        <v>0</v>
      </c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</row>
    <row r="11" spans="1:17" x14ac:dyDescent="0.2">
      <c r="A11" s="126"/>
      <c r="B11" s="126"/>
      <c r="C11" s="345" t="e">
        <f>'S.25.03_EN'!C12</f>
        <v>#REF!</v>
      </c>
      <c r="D11" s="346" t="e">
        <f>'S.25.03_EN'!D12</f>
        <v>#REF!</v>
      </c>
      <c r="E11" s="303">
        <f>'S.25.03_EN'!E12</f>
        <v>0</v>
      </c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</row>
    <row r="12" spans="1:17" x14ac:dyDescent="0.2">
      <c r="A12" s="126"/>
      <c r="B12" s="126"/>
      <c r="C12" s="345" t="e">
        <f>'S.25.03_EN'!C13</f>
        <v>#REF!</v>
      </c>
      <c r="D12" s="346" t="e">
        <f>'S.25.03_EN'!D13</f>
        <v>#REF!</v>
      </c>
      <c r="E12" s="303">
        <f>'S.25.03_EN'!E13</f>
        <v>0</v>
      </c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</row>
    <row r="13" spans="1:17" x14ac:dyDescent="0.2">
      <c r="A13" s="126"/>
      <c r="B13" s="126"/>
      <c r="C13" s="345" t="e">
        <f>'S.25.03_EN'!C14</f>
        <v>#REF!</v>
      </c>
      <c r="D13" s="346" t="e">
        <f>'S.25.03_EN'!D14</f>
        <v>#REF!</v>
      </c>
      <c r="E13" s="303">
        <f>'S.25.03_EN'!E14</f>
        <v>0</v>
      </c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</row>
    <row r="14" spans="1:17" x14ac:dyDescent="0.2">
      <c r="A14" s="126"/>
      <c r="B14" s="126"/>
      <c r="C14" s="345" t="e">
        <f>'S.25.03_EN'!C15</f>
        <v>#REF!</v>
      </c>
      <c r="D14" s="346" t="e">
        <f>'S.25.03_EN'!D15</f>
        <v>#REF!</v>
      </c>
      <c r="E14" s="303">
        <f>'S.25.03_EN'!E15</f>
        <v>0</v>
      </c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</row>
    <row r="15" spans="1:17" x14ac:dyDescent="0.2">
      <c r="A15" s="126"/>
      <c r="B15" s="126"/>
      <c r="C15" s="345" t="e">
        <f>'S.25.03_EN'!C16</f>
        <v>#REF!</v>
      </c>
      <c r="D15" s="346" t="e">
        <f>'S.25.03_EN'!D16</f>
        <v>#REF!</v>
      </c>
      <c r="E15" s="303">
        <f>'S.25.03_EN'!E16</f>
        <v>0</v>
      </c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</row>
    <row r="16" spans="1:17" x14ac:dyDescent="0.2">
      <c r="A16" s="126"/>
      <c r="B16" s="126"/>
      <c r="C16" s="345" t="e">
        <f>'S.25.03_EN'!C17</f>
        <v>#REF!</v>
      </c>
      <c r="D16" s="346" t="e">
        <f>'S.25.03_EN'!D17</f>
        <v>#REF!</v>
      </c>
      <c r="E16" s="303">
        <f>'S.25.03_EN'!E17</f>
        <v>0</v>
      </c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</row>
    <row r="17" spans="1:17" ht="10.8" thickBot="1" x14ac:dyDescent="0.25">
      <c r="A17" s="126"/>
      <c r="B17" s="126"/>
      <c r="C17" s="310"/>
      <c r="D17" s="341"/>
      <c r="E17" s="304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</row>
    <row r="18" spans="1:17" x14ac:dyDescent="0.2">
      <c r="A18" s="126"/>
      <c r="B18" s="126"/>
      <c r="C18" s="126"/>
      <c r="D18" s="126"/>
      <c r="E18" s="311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</row>
    <row r="19" spans="1:17" hidden="1" x14ac:dyDescent="0.2">
      <c r="A19" s="126"/>
      <c r="B19" s="126"/>
      <c r="C19" s="139"/>
      <c r="D19" s="140"/>
      <c r="E19" s="312" t="s">
        <v>288</v>
      </c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</row>
    <row r="20" spans="1:17" x14ac:dyDescent="0.2">
      <c r="A20" s="126"/>
      <c r="B20" s="126"/>
      <c r="C20" s="439" t="s">
        <v>447</v>
      </c>
      <c r="D20" s="439"/>
      <c r="E20" s="30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</row>
    <row r="21" spans="1:17" x14ac:dyDescent="0.2">
      <c r="A21" s="126"/>
      <c r="B21" s="126"/>
      <c r="C21" s="435" t="s">
        <v>451</v>
      </c>
      <c r="D21" s="435"/>
      <c r="E21" s="303" t="e">
        <f>'S.25.03_EN'!E22</f>
        <v>#REF!</v>
      </c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</row>
    <row r="22" spans="1:17" x14ac:dyDescent="0.2">
      <c r="A22" s="126"/>
      <c r="B22" s="126"/>
      <c r="C22" s="435" t="s">
        <v>452</v>
      </c>
      <c r="D22" s="435"/>
      <c r="E22" s="303" t="e">
        <f>'S.25.03_EN'!E23</f>
        <v>#REF!</v>
      </c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</row>
    <row r="23" spans="1:17" ht="20.25" customHeight="1" x14ac:dyDescent="0.2">
      <c r="A23" s="126"/>
      <c r="B23" s="126"/>
      <c r="C23" s="435" t="s">
        <v>453</v>
      </c>
      <c r="D23" s="435"/>
      <c r="E23" s="303" t="e">
        <f>'S.25.03_EN'!E24</f>
        <v>#REF!</v>
      </c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</row>
    <row r="24" spans="1:17" x14ac:dyDescent="0.2">
      <c r="A24" s="126"/>
      <c r="B24" s="126"/>
      <c r="C24" s="438" t="s">
        <v>454</v>
      </c>
      <c r="D24" s="438"/>
      <c r="E24" s="303" t="e">
        <f>'S.25.03_EN'!E25</f>
        <v>#REF!</v>
      </c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</row>
    <row r="25" spans="1:17" x14ac:dyDescent="0.2">
      <c r="A25" s="126"/>
      <c r="B25" s="126"/>
      <c r="C25" s="435" t="s">
        <v>455</v>
      </c>
      <c r="D25" s="435"/>
      <c r="E25" s="303" t="e">
        <f>'S.25.03_EN'!E26</f>
        <v>#REF!</v>
      </c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</row>
    <row r="26" spans="1:17" x14ac:dyDescent="0.2">
      <c r="A26" s="126"/>
      <c r="B26" s="126"/>
      <c r="C26" s="438" t="s">
        <v>446</v>
      </c>
      <c r="D26" s="438"/>
      <c r="E26" s="303" t="e">
        <f>'S.25.03_EN'!E27</f>
        <v>#REF!</v>
      </c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</row>
    <row r="27" spans="1:17" x14ac:dyDescent="0.2">
      <c r="A27" s="126"/>
      <c r="B27" s="126"/>
      <c r="C27" s="438" t="s">
        <v>456</v>
      </c>
      <c r="D27" s="438"/>
      <c r="E27" s="305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</row>
    <row r="28" spans="1:17" x14ac:dyDescent="0.2">
      <c r="A28" s="126"/>
      <c r="B28" s="126"/>
      <c r="C28" s="435" t="s">
        <v>457</v>
      </c>
      <c r="D28" s="435"/>
      <c r="E28" s="303" t="e">
        <f>'S.25.03_EN'!E29</f>
        <v>#REF!</v>
      </c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</row>
    <row r="29" spans="1:17" x14ac:dyDescent="0.2">
      <c r="A29" s="126"/>
      <c r="B29" s="126"/>
      <c r="C29" s="435" t="s">
        <v>458</v>
      </c>
      <c r="D29" s="435"/>
      <c r="E29" s="303" t="e">
        <f>'S.25.03_EN'!E30</f>
        <v>#REF!</v>
      </c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</row>
    <row r="30" spans="1:17" x14ac:dyDescent="0.2">
      <c r="A30" s="126"/>
      <c r="B30" s="126"/>
      <c r="C30" s="435" t="s">
        <v>459</v>
      </c>
      <c r="D30" s="435"/>
      <c r="E30" s="303" t="e">
        <f>'S.25.03_EN'!E31</f>
        <v>#REF!</v>
      </c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</row>
    <row r="31" spans="1:17" x14ac:dyDescent="0.2">
      <c r="A31" s="126"/>
      <c r="B31" s="126"/>
      <c r="C31" s="435" t="s">
        <v>460</v>
      </c>
      <c r="D31" s="435"/>
      <c r="E31" s="309" t="e">
        <f>'S.25.03_EN'!E32</f>
        <v>#REF!</v>
      </c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</row>
    <row r="32" spans="1:17" x14ac:dyDescent="0.2">
      <c r="A32" s="126"/>
      <c r="B32" s="126"/>
      <c r="C32" s="435" t="s">
        <v>461</v>
      </c>
      <c r="D32" s="435"/>
      <c r="E32" s="303" t="e">
        <f>'S.25.03_EN'!E33</f>
        <v>#REF!</v>
      </c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</row>
    <row r="33" spans="1:17" ht="10.8" thickBot="1" x14ac:dyDescent="0.25">
      <c r="A33" s="126"/>
      <c r="B33" s="126"/>
      <c r="C33" s="436" t="s">
        <v>462</v>
      </c>
      <c r="D33" s="436"/>
      <c r="E33" s="308" t="e">
        <f>'S.25.03_EN'!E34</f>
        <v>#REF!</v>
      </c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</row>
    <row r="34" spans="1:17" x14ac:dyDescent="0.2">
      <c r="A34" s="126"/>
      <c r="B34" s="126"/>
      <c r="C34" s="131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</row>
    <row r="35" spans="1:17" x14ac:dyDescent="0.2">
      <c r="A35" s="126"/>
      <c r="B35" s="126"/>
      <c r="C35" s="131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</row>
    <row r="36" spans="1:17" x14ac:dyDescent="0.2">
      <c r="A36" s="126"/>
      <c r="B36" s="126"/>
      <c r="C36" s="27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</row>
    <row r="37" spans="1:17" x14ac:dyDescent="0.2">
      <c r="A37" s="126"/>
      <c r="B37" s="126"/>
      <c r="C37" s="131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</row>
    <row r="38" spans="1:17" x14ac:dyDescent="0.2">
      <c r="A38" s="126"/>
      <c r="B38" s="126"/>
      <c r="C38" s="131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8"/>
      <c r="Q38" s="128"/>
    </row>
    <row r="39" spans="1:17" ht="10.8" thickBot="1" x14ac:dyDescent="0.25">
      <c r="A39" s="126"/>
      <c r="B39" s="126"/>
      <c r="C39" s="131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8"/>
      <c r="Q39" s="128"/>
    </row>
  </sheetData>
  <mergeCells count="15">
    <mergeCell ref="C31:D31"/>
    <mergeCell ref="C32:D32"/>
    <mergeCell ref="C33:D33"/>
    <mergeCell ref="C25:D25"/>
    <mergeCell ref="C26:D26"/>
    <mergeCell ref="C27:D27"/>
    <mergeCell ref="C28:D28"/>
    <mergeCell ref="C29:D29"/>
    <mergeCell ref="C30:D30"/>
    <mergeCell ref="C3:E3"/>
    <mergeCell ref="C24:D24"/>
    <mergeCell ref="C20:D20"/>
    <mergeCell ref="C21:D21"/>
    <mergeCell ref="C22:D22"/>
    <mergeCell ref="C23:D23"/>
  </mergeCells>
  <hyperlinks>
    <hyperlink ref="A1" location="MAIN!A4" display="MAIN" xr:uid="{00000000-0004-0000-1C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>
    <tabColor theme="8" tint="0.79985961485641044"/>
  </sheetPr>
  <dimension ref="A1:N102"/>
  <sheetViews>
    <sheetView workbookViewId="0">
      <pane xSplit="4" ySplit="5" topLeftCell="E6" activePane="bottomRight" state="frozen"/>
      <selection activeCell="M31" sqref="A1:XFD1048576"/>
      <selection pane="topRight" activeCell="M31" sqref="A1:XFD1048576"/>
      <selection pane="bottomLeft" activeCell="M31" sqref="A1:XFD1048576"/>
      <selection pane="bottomRight" activeCell="E6" sqref="E6"/>
    </sheetView>
  </sheetViews>
  <sheetFormatPr defaultColWidth="9.28515625" defaultRowHeight="10.199999999999999" x14ac:dyDescent="0.2"/>
  <cols>
    <col min="1" max="1" width="10.140625" customWidth="1"/>
    <col min="2" max="2" width="3.28515625" customWidth="1"/>
    <col min="3" max="3" width="66.42578125" style="404" customWidth="1"/>
    <col min="4" max="4" width="7.7109375" style="203" hidden="1" customWidth="1"/>
    <col min="5" max="6" width="16.7109375" style="203" customWidth="1"/>
  </cols>
  <sheetData>
    <row r="1" spans="1:14" ht="18.75" customHeight="1" thickBot="1" x14ac:dyDescent="0.25">
      <c r="A1" s="117" t="s">
        <v>55</v>
      </c>
      <c r="C1" s="402"/>
      <c r="D1" s="201"/>
      <c r="E1" s="201"/>
      <c r="F1" s="201"/>
      <c r="G1" s="118"/>
      <c r="H1" s="118"/>
      <c r="I1" s="118"/>
      <c r="J1" s="118"/>
      <c r="K1" s="118"/>
      <c r="L1" s="118"/>
      <c r="M1" s="118"/>
      <c r="N1" s="118"/>
    </row>
    <row r="2" spans="1:14" x14ac:dyDescent="0.2">
      <c r="A2" s="118"/>
      <c r="B2" s="118"/>
      <c r="C2" s="403" t="s">
        <v>634</v>
      </c>
      <c r="D2" s="201"/>
      <c r="E2" s="201"/>
      <c r="F2" s="201"/>
      <c r="G2" s="118"/>
      <c r="H2" s="118"/>
      <c r="I2" s="118"/>
      <c r="J2" s="118"/>
      <c r="K2" s="118"/>
      <c r="L2" s="118"/>
      <c r="M2" s="118"/>
      <c r="N2" s="118"/>
    </row>
    <row r="3" spans="1:14" x14ac:dyDescent="0.2">
      <c r="A3" s="118"/>
      <c r="B3" s="118"/>
      <c r="C3" s="402"/>
      <c r="D3" s="201"/>
      <c r="E3" s="201"/>
      <c r="F3" s="201"/>
      <c r="G3" s="118"/>
      <c r="H3" s="118"/>
      <c r="I3" s="118"/>
      <c r="J3" s="118"/>
      <c r="K3" s="118"/>
      <c r="L3" s="118"/>
      <c r="M3" s="118"/>
      <c r="N3" s="118"/>
    </row>
    <row r="4" spans="1:14" x14ac:dyDescent="0.2">
      <c r="A4" s="118"/>
      <c r="B4" s="118"/>
      <c r="C4" s="402"/>
      <c r="D4" s="201"/>
      <c r="E4" s="201"/>
      <c r="F4" s="201"/>
      <c r="G4" s="118"/>
      <c r="H4" s="118"/>
      <c r="I4" s="118"/>
      <c r="J4" s="118"/>
      <c r="K4" s="118"/>
      <c r="L4" s="118"/>
      <c r="M4" s="118"/>
      <c r="N4" s="118"/>
    </row>
    <row r="5" spans="1:14" ht="31.2" thickBot="1" x14ac:dyDescent="0.25">
      <c r="A5" s="118"/>
      <c r="B5" s="118"/>
      <c r="C5" s="119" t="s">
        <v>635</v>
      </c>
      <c r="D5" s="120"/>
      <c r="E5" s="440"/>
      <c r="F5" s="440"/>
      <c r="G5" s="118"/>
      <c r="H5" s="118"/>
      <c r="I5" s="118"/>
      <c r="J5" s="118"/>
      <c r="K5" s="118"/>
      <c r="L5" s="118"/>
      <c r="M5" s="118"/>
      <c r="N5" s="118"/>
    </row>
    <row r="6" spans="1:14" ht="4.95" customHeight="1" x14ac:dyDescent="0.2">
      <c r="A6" s="118"/>
      <c r="B6" s="118"/>
      <c r="C6" s="121"/>
      <c r="D6" s="122"/>
      <c r="E6" s="202"/>
      <c r="F6" s="202"/>
      <c r="G6" s="118"/>
      <c r="H6" s="118"/>
      <c r="I6" s="118"/>
      <c r="J6" s="118"/>
      <c r="K6" s="118"/>
      <c r="L6" s="118"/>
      <c r="M6" s="118"/>
      <c r="N6" s="118"/>
    </row>
    <row r="7" spans="1:14" x14ac:dyDescent="0.2">
      <c r="A7" s="118"/>
      <c r="B7" s="118"/>
      <c r="C7" s="441" t="s">
        <v>473</v>
      </c>
      <c r="D7" s="441"/>
      <c r="E7" s="441"/>
      <c r="F7" s="441"/>
      <c r="G7" s="118"/>
      <c r="H7" s="118"/>
      <c r="I7" s="118"/>
      <c r="J7" s="118"/>
      <c r="K7" s="118"/>
      <c r="L7" s="118"/>
      <c r="M7" s="118"/>
      <c r="N7" s="118"/>
    </row>
    <row r="8" spans="1:14" x14ac:dyDescent="0.2">
      <c r="A8" s="118"/>
      <c r="B8" s="118"/>
      <c r="C8" s="121"/>
      <c r="D8" s="122"/>
      <c r="E8" s="202"/>
      <c r="F8" s="202"/>
      <c r="G8" s="118"/>
      <c r="H8" s="118"/>
      <c r="I8" s="118"/>
      <c r="J8" s="118"/>
      <c r="K8" s="118"/>
      <c r="L8" s="118"/>
      <c r="M8" s="118"/>
      <c r="N8" s="118"/>
    </row>
    <row r="9" spans="1:14" hidden="1" x14ac:dyDescent="0.2">
      <c r="A9" s="118"/>
      <c r="B9" s="118"/>
      <c r="C9" s="121"/>
      <c r="E9" s="123" t="s">
        <v>195</v>
      </c>
      <c r="F9" s="202"/>
      <c r="G9" s="118"/>
      <c r="H9" s="118"/>
      <c r="I9" s="118"/>
      <c r="J9" s="118"/>
      <c r="K9" s="118"/>
      <c r="L9" s="118"/>
      <c r="M9" s="118"/>
      <c r="N9" s="118"/>
    </row>
    <row r="10" spans="1:14" ht="12.6" x14ac:dyDescent="0.3">
      <c r="A10" s="118"/>
      <c r="B10" s="118"/>
      <c r="C10" s="250" t="s">
        <v>382</v>
      </c>
      <c r="D10" s="251" t="s">
        <v>202</v>
      </c>
      <c r="E10" s="252">
        <v>379980</v>
      </c>
      <c r="F10" s="202"/>
      <c r="G10" s="118"/>
      <c r="H10" s="118"/>
      <c r="I10" s="118"/>
      <c r="J10" s="118"/>
      <c r="K10" s="118"/>
      <c r="L10" s="118"/>
      <c r="M10" s="118"/>
      <c r="N10" s="118"/>
    </row>
    <row r="11" spans="1:14" x14ac:dyDescent="0.2">
      <c r="A11" s="118"/>
      <c r="B11" s="118"/>
      <c r="C11" s="121"/>
      <c r="D11" s="122"/>
      <c r="E11" s="202"/>
      <c r="F11" s="202"/>
      <c r="G11" s="118"/>
      <c r="H11" s="118"/>
      <c r="I11" s="118"/>
      <c r="J11" s="118"/>
      <c r="K11" s="118"/>
      <c r="L11" s="118"/>
      <c r="M11" s="118"/>
      <c r="N11" s="118"/>
    </row>
    <row r="12" spans="1:14" ht="51" x14ac:dyDescent="0.2">
      <c r="A12" s="118"/>
      <c r="B12" s="118"/>
      <c r="C12" s="124"/>
      <c r="D12" s="124"/>
      <c r="E12" s="125" t="s">
        <v>468</v>
      </c>
      <c r="F12" s="125" t="s">
        <v>320</v>
      </c>
      <c r="G12" s="118"/>
      <c r="H12" s="118"/>
      <c r="I12" s="118"/>
      <c r="J12" s="118"/>
      <c r="K12" s="118"/>
      <c r="L12" s="118"/>
      <c r="M12" s="118"/>
      <c r="N12" s="118"/>
    </row>
    <row r="13" spans="1:14" hidden="1" x14ac:dyDescent="0.2">
      <c r="A13" s="118"/>
      <c r="B13" s="118"/>
      <c r="C13" s="204"/>
      <c r="D13" s="205" t="s">
        <v>267</v>
      </c>
      <c r="E13" s="206" t="s">
        <v>196</v>
      </c>
      <c r="F13" s="206" t="s">
        <v>197</v>
      </c>
      <c r="G13" s="118"/>
      <c r="H13" s="118"/>
      <c r="I13" s="118"/>
      <c r="J13" s="118"/>
      <c r="K13" s="118"/>
      <c r="L13" s="118"/>
      <c r="M13" s="118"/>
      <c r="N13" s="118"/>
    </row>
    <row r="14" spans="1:14" x14ac:dyDescent="0.2">
      <c r="A14" s="118"/>
      <c r="B14" s="118"/>
      <c r="C14" s="207" t="s">
        <v>321</v>
      </c>
      <c r="D14" s="208" t="s">
        <v>203</v>
      </c>
      <c r="E14" s="192">
        <v>0</v>
      </c>
      <c r="F14" s="192">
        <v>0</v>
      </c>
      <c r="G14" s="118"/>
      <c r="H14" s="118"/>
      <c r="I14" s="118"/>
      <c r="J14" s="118"/>
      <c r="K14" s="118"/>
      <c r="L14" s="118"/>
      <c r="M14" s="118"/>
      <c r="N14" s="118"/>
    </row>
    <row r="15" spans="1:14" x14ac:dyDescent="0.2">
      <c r="A15" s="118"/>
      <c r="B15" s="118"/>
      <c r="C15" s="209" t="s">
        <v>322</v>
      </c>
      <c r="D15" s="210" t="s">
        <v>58</v>
      </c>
      <c r="E15" s="149">
        <v>6510</v>
      </c>
      <c r="F15" s="149">
        <v>2988</v>
      </c>
      <c r="G15" s="118"/>
      <c r="H15" s="118"/>
      <c r="I15" s="118"/>
      <c r="J15" s="118"/>
      <c r="K15" s="118"/>
      <c r="L15" s="118"/>
      <c r="M15" s="118"/>
      <c r="N15" s="118"/>
    </row>
    <row r="16" spans="1:14" x14ac:dyDescent="0.2">
      <c r="A16" s="118"/>
      <c r="B16" s="118"/>
      <c r="C16" s="209" t="s">
        <v>323</v>
      </c>
      <c r="D16" s="210" t="s">
        <v>60</v>
      </c>
      <c r="E16" s="149">
        <v>130</v>
      </c>
      <c r="F16" s="149">
        <v>50</v>
      </c>
      <c r="G16" s="118"/>
      <c r="H16" s="118"/>
      <c r="I16" s="118"/>
      <c r="J16" s="118"/>
      <c r="K16" s="118"/>
      <c r="L16" s="118"/>
      <c r="M16" s="118"/>
      <c r="N16" s="118"/>
    </row>
    <row r="17" spans="1:14" x14ac:dyDescent="0.2">
      <c r="A17" s="118"/>
      <c r="B17" s="118"/>
      <c r="C17" s="209" t="s">
        <v>324</v>
      </c>
      <c r="D17" s="210" t="s">
        <v>62</v>
      </c>
      <c r="E17" s="149">
        <v>84723</v>
      </c>
      <c r="F17" s="149">
        <v>116110</v>
      </c>
      <c r="G17" s="118"/>
      <c r="H17" s="118"/>
      <c r="I17" s="118"/>
      <c r="J17" s="118"/>
      <c r="K17" s="118"/>
      <c r="L17" s="118"/>
      <c r="M17" s="118"/>
      <c r="N17" s="118"/>
    </row>
    <row r="18" spans="1:14" x14ac:dyDescent="0.2">
      <c r="A18" s="118"/>
      <c r="B18" s="118"/>
      <c r="C18" s="209" t="s">
        <v>325</v>
      </c>
      <c r="D18" s="210" t="s">
        <v>64</v>
      </c>
      <c r="E18" s="149">
        <v>0</v>
      </c>
      <c r="F18" s="149">
        <v>0</v>
      </c>
      <c r="G18" s="118"/>
      <c r="H18" s="118"/>
      <c r="I18" s="118"/>
      <c r="J18" s="118"/>
      <c r="K18" s="118"/>
      <c r="L18" s="118"/>
      <c r="M18" s="118"/>
      <c r="N18" s="118"/>
    </row>
    <row r="19" spans="1:14" x14ac:dyDescent="0.2">
      <c r="A19" s="118"/>
      <c r="B19" s="118"/>
      <c r="C19" s="209" t="s">
        <v>326</v>
      </c>
      <c r="D19" s="210" t="s">
        <v>66</v>
      </c>
      <c r="E19" s="149">
        <v>59269</v>
      </c>
      <c r="F19" s="149">
        <v>54979</v>
      </c>
      <c r="G19" s="118"/>
      <c r="H19" s="118"/>
      <c r="I19" s="118"/>
      <c r="J19" s="118"/>
      <c r="K19" s="118"/>
      <c r="L19" s="118"/>
      <c r="M19" s="118"/>
      <c r="N19" s="118"/>
    </row>
    <row r="20" spans="1:14" x14ac:dyDescent="0.2">
      <c r="A20" s="118"/>
      <c r="B20" s="118"/>
      <c r="C20" s="209" t="s">
        <v>327</v>
      </c>
      <c r="D20" s="210" t="s">
        <v>68</v>
      </c>
      <c r="E20" s="149">
        <v>113552</v>
      </c>
      <c r="F20" s="149">
        <v>345785</v>
      </c>
      <c r="G20" s="118"/>
      <c r="H20" s="118"/>
      <c r="I20" s="118"/>
      <c r="J20" s="118"/>
      <c r="K20" s="118"/>
      <c r="L20" s="118"/>
      <c r="M20" s="118"/>
      <c r="N20" s="118"/>
    </row>
    <row r="21" spans="1:14" x14ac:dyDescent="0.2">
      <c r="A21" s="118"/>
      <c r="B21" s="118"/>
      <c r="C21" s="209" t="s">
        <v>328</v>
      </c>
      <c r="D21" s="210" t="s">
        <v>70</v>
      </c>
      <c r="E21" s="149">
        <v>300662</v>
      </c>
      <c r="F21" s="149">
        <v>87488</v>
      </c>
      <c r="G21" s="118"/>
      <c r="H21" s="118"/>
      <c r="I21" s="118"/>
      <c r="J21" s="118"/>
      <c r="K21" s="118"/>
      <c r="L21" s="118"/>
      <c r="M21" s="118"/>
      <c r="N21" s="118"/>
    </row>
    <row r="22" spans="1:14" x14ac:dyDescent="0.2">
      <c r="A22" s="118"/>
      <c r="B22" s="118"/>
      <c r="C22" s="209" t="s">
        <v>329</v>
      </c>
      <c r="D22" s="210" t="s">
        <v>72</v>
      </c>
      <c r="E22" s="149">
        <v>115010</v>
      </c>
      <c r="F22" s="149">
        <v>113259</v>
      </c>
      <c r="G22" s="118"/>
      <c r="H22" s="118"/>
      <c r="I22" s="118"/>
      <c r="J22" s="118"/>
      <c r="K22" s="118"/>
      <c r="L22" s="118"/>
      <c r="M22" s="118"/>
      <c r="N22" s="118"/>
    </row>
    <row r="23" spans="1:14" x14ac:dyDescent="0.2">
      <c r="A23" s="118"/>
      <c r="B23" s="118"/>
      <c r="C23" s="209" t="s">
        <v>330</v>
      </c>
      <c r="D23" s="210" t="s">
        <v>74</v>
      </c>
      <c r="E23" s="149">
        <v>0</v>
      </c>
      <c r="F23" s="149">
        <v>0</v>
      </c>
      <c r="G23" s="118"/>
      <c r="H23" s="118"/>
      <c r="I23" s="118"/>
      <c r="J23" s="118"/>
      <c r="K23" s="118"/>
      <c r="L23" s="118"/>
      <c r="M23" s="118"/>
      <c r="N23" s="118"/>
    </row>
    <row r="24" spans="1:14" x14ac:dyDescent="0.2">
      <c r="A24" s="118"/>
      <c r="B24" s="118"/>
      <c r="C24" s="209" t="s">
        <v>331</v>
      </c>
      <c r="D24" s="210" t="s">
        <v>76</v>
      </c>
      <c r="E24" s="149">
        <v>0</v>
      </c>
      <c r="F24" s="149">
        <v>0</v>
      </c>
      <c r="G24" s="118"/>
      <c r="H24" s="118"/>
      <c r="I24" s="118"/>
      <c r="J24" s="118"/>
      <c r="K24" s="118"/>
      <c r="L24" s="118"/>
      <c r="M24" s="118"/>
      <c r="N24" s="118"/>
    </row>
    <row r="25" spans="1:14" x14ac:dyDescent="0.2">
      <c r="A25" s="118"/>
      <c r="B25" s="118"/>
      <c r="C25" s="209" t="s">
        <v>332</v>
      </c>
      <c r="D25" s="210" t="s">
        <v>78</v>
      </c>
      <c r="E25" s="149">
        <v>4924</v>
      </c>
      <c r="F25" s="149">
        <v>2887</v>
      </c>
      <c r="G25" s="118"/>
      <c r="H25" s="118"/>
      <c r="I25" s="118"/>
      <c r="J25" s="118"/>
      <c r="K25" s="118"/>
      <c r="L25" s="118"/>
      <c r="M25" s="118"/>
      <c r="N25" s="118"/>
    </row>
    <row r="26" spans="1:14" x14ac:dyDescent="0.2">
      <c r="A26" s="118"/>
      <c r="B26" s="118"/>
      <c r="C26" s="209" t="s">
        <v>333</v>
      </c>
      <c r="D26" s="210" t="s">
        <v>79</v>
      </c>
      <c r="E26" s="149">
        <v>2974</v>
      </c>
      <c r="F26" s="149">
        <v>834</v>
      </c>
      <c r="G26" s="118"/>
      <c r="H26" s="118"/>
      <c r="I26" s="118"/>
      <c r="J26" s="118"/>
      <c r="K26" s="118"/>
      <c r="L26" s="118"/>
      <c r="M26" s="118"/>
      <c r="N26" s="118"/>
    </row>
    <row r="27" spans="1:14" x14ac:dyDescent="0.2">
      <c r="A27" s="118"/>
      <c r="B27" s="118"/>
      <c r="C27" s="209" t="s">
        <v>316</v>
      </c>
      <c r="D27" s="210" t="s">
        <v>80</v>
      </c>
      <c r="E27" s="149">
        <v>549727</v>
      </c>
      <c r="F27" s="149">
        <v>63427</v>
      </c>
      <c r="G27" s="118"/>
      <c r="H27" s="118"/>
      <c r="I27" s="118"/>
      <c r="J27" s="118"/>
      <c r="K27" s="118"/>
      <c r="L27" s="118"/>
      <c r="M27" s="118"/>
      <c r="N27" s="118"/>
    </row>
    <row r="28" spans="1:14" x14ac:dyDescent="0.2">
      <c r="A28" s="118"/>
      <c r="B28" s="118"/>
      <c r="C28" s="209" t="s">
        <v>334</v>
      </c>
      <c r="D28" s="210" t="s">
        <v>82</v>
      </c>
      <c r="E28" s="149">
        <v>35410</v>
      </c>
      <c r="F28" s="149">
        <v>23983</v>
      </c>
      <c r="G28" s="118"/>
      <c r="H28" s="118"/>
      <c r="I28" s="118"/>
      <c r="J28" s="118"/>
      <c r="K28" s="118"/>
      <c r="L28" s="118"/>
      <c r="M28" s="118"/>
      <c r="N28" s="118"/>
    </row>
    <row r="29" spans="1:14" x14ac:dyDescent="0.2">
      <c r="A29" s="118"/>
      <c r="B29" s="118"/>
      <c r="C29" s="211" t="s">
        <v>317</v>
      </c>
      <c r="D29" s="212" t="s">
        <v>84</v>
      </c>
      <c r="E29" s="213">
        <v>428373</v>
      </c>
      <c r="F29" s="213">
        <v>191078</v>
      </c>
      <c r="G29" s="118"/>
      <c r="H29" s="118"/>
      <c r="I29" s="118"/>
      <c r="J29" s="118"/>
      <c r="K29" s="118"/>
      <c r="L29" s="118"/>
      <c r="M29" s="118"/>
      <c r="N29" s="118"/>
    </row>
    <row r="30" spans="1:14" x14ac:dyDescent="0.2">
      <c r="A30" s="118"/>
      <c r="B30" s="118"/>
      <c r="C30" s="402"/>
      <c r="D30" s="201"/>
      <c r="E30" s="201"/>
      <c r="F30" s="201"/>
      <c r="G30" s="118"/>
      <c r="H30" s="118"/>
      <c r="I30" s="118"/>
      <c r="J30" s="118"/>
      <c r="K30" s="118"/>
      <c r="L30" s="118"/>
      <c r="M30" s="118"/>
      <c r="N30" s="118"/>
    </row>
    <row r="31" spans="1:14" x14ac:dyDescent="0.2">
      <c r="A31" s="118"/>
      <c r="B31" s="118"/>
      <c r="C31" s="441" t="s">
        <v>335</v>
      </c>
      <c r="D31" s="441"/>
      <c r="E31" s="441"/>
      <c r="F31" s="441"/>
      <c r="G31" s="118"/>
      <c r="H31" s="118"/>
      <c r="I31" s="118"/>
      <c r="J31" s="118"/>
      <c r="K31" s="118"/>
      <c r="L31" s="118"/>
      <c r="M31" s="118"/>
      <c r="N31" s="118"/>
    </row>
    <row r="32" spans="1:14" x14ac:dyDescent="0.2">
      <c r="A32" s="118"/>
      <c r="B32" s="118"/>
      <c r="C32" s="402"/>
      <c r="D32" s="201"/>
      <c r="E32" s="201"/>
      <c r="F32" s="201"/>
      <c r="G32" s="118"/>
      <c r="H32" s="118"/>
      <c r="I32" s="118"/>
      <c r="J32" s="118"/>
      <c r="K32" s="118"/>
      <c r="L32" s="118"/>
      <c r="M32" s="118"/>
      <c r="N32" s="118"/>
    </row>
    <row r="33" spans="1:14" hidden="1" x14ac:dyDescent="0.2">
      <c r="A33" s="118"/>
      <c r="B33" s="118"/>
      <c r="C33" s="121"/>
      <c r="E33" s="123" t="s">
        <v>198</v>
      </c>
      <c r="F33" s="201"/>
      <c r="G33" s="118"/>
      <c r="H33" s="118"/>
      <c r="I33" s="118"/>
      <c r="J33" s="118"/>
      <c r="K33" s="118"/>
      <c r="L33" s="118"/>
      <c r="M33" s="118"/>
      <c r="N33" s="118"/>
    </row>
    <row r="34" spans="1:14" ht="12.6" x14ac:dyDescent="0.3">
      <c r="A34" s="118"/>
      <c r="B34" s="118"/>
      <c r="C34" s="250" t="s">
        <v>383</v>
      </c>
      <c r="D34" s="251" t="s">
        <v>90</v>
      </c>
      <c r="E34" s="252">
        <v>39682</v>
      </c>
      <c r="F34" s="201"/>
      <c r="G34" s="118"/>
      <c r="H34" s="118"/>
      <c r="I34" s="118"/>
      <c r="J34" s="118"/>
      <c r="K34" s="118"/>
      <c r="L34" s="118"/>
      <c r="M34" s="118"/>
      <c r="N34" s="118"/>
    </row>
    <row r="35" spans="1:14" x14ac:dyDescent="0.2">
      <c r="A35" s="118"/>
      <c r="B35" s="118"/>
      <c r="C35" s="402"/>
      <c r="D35" s="201"/>
      <c r="E35" s="201"/>
      <c r="F35" s="201"/>
      <c r="G35" s="118"/>
      <c r="H35" s="118"/>
      <c r="I35" s="118"/>
      <c r="J35" s="118"/>
      <c r="K35" s="118"/>
      <c r="L35" s="118"/>
      <c r="M35" s="118"/>
      <c r="N35" s="118"/>
    </row>
    <row r="36" spans="1:14" ht="51" x14ac:dyDescent="0.2">
      <c r="A36" s="118"/>
      <c r="B36" s="118"/>
      <c r="C36" s="124"/>
      <c r="D36" s="124"/>
      <c r="E36" s="125" t="s">
        <v>468</v>
      </c>
      <c r="F36" s="125" t="s">
        <v>336</v>
      </c>
      <c r="G36" s="118"/>
      <c r="H36" s="118"/>
      <c r="I36" s="118"/>
      <c r="J36" s="118"/>
      <c r="K36" s="118"/>
      <c r="L36" s="118"/>
      <c r="M36" s="118"/>
      <c r="N36" s="118"/>
    </row>
    <row r="37" spans="1:14" hidden="1" x14ac:dyDescent="0.2">
      <c r="A37" s="118"/>
      <c r="B37" s="118"/>
      <c r="C37" s="204"/>
      <c r="D37" s="205" t="s">
        <v>267</v>
      </c>
      <c r="E37" s="206" t="s">
        <v>199</v>
      </c>
      <c r="F37" s="206" t="s">
        <v>228</v>
      </c>
      <c r="G37" s="118"/>
      <c r="H37" s="118"/>
      <c r="I37" s="118"/>
      <c r="J37" s="118"/>
      <c r="K37" s="118"/>
      <c r="L37" s="118"/>
      <c r="M37" s="118"/>
      <c r="N37" s="118"/>
    </row>
    <row r="38" spans="1:14" x14ac:dyDescent="0.2">
      <c r="A38" s="118"/>
      <c r="B38" s="118"/>
      <c r="C38" s="207" t="s">
        <v>337</v>
      </c>
      <c r="D38" s="208" t="s">
        <v>92</v>
      </c>
      <c r="E38" s="192">
        <v>0</v>
      </c>
      <c r="F38" s="247"/>
      <c r="G38" s="118"/>
      <c r="H38" s="118"/>
      <c r="I38" s="118"/>
      <c r="J38" s="118"/>
      <c r="K38" s="118"/>
      <c r="L38" s="118"/>
      <c r="M38" s="118"/>
      <c r="N38" s="118"/>
    </row>
    <row r="39" spans="1:14" x14ac:dyDescent="0.2">
      <c r="A39" s="118"/>
      <c r="B39" s="118"/>
      <c r="C39" s="209" t="s">
        <v>338</v>
      </c>
      <c r="D39" s="210" t="s">
        <v>94</v>
      </c>
      <c r="E39" s="149">
        <v>0</v>
      </c>
      <c r="F39" s="248"/>
      <c r="G39" s="118"/>
      <c r="H39" s="118"/>
      <c r="I39" s="118"/>
      <c r="J39" s="118"/>
      <c r="K39" s="118"/>
      <c r="L39" s="118"/>
      <c r="M39" s="118"/>
      <c r="N39" s="118"/>
    </row>
    <row r="40" spans="1:14" x14ac:dyDescent="0.2">
      <c r="A40" s="118"/>
      <c r="B40" s="118"/>
      <c r="C40" s="209" t="s">
        <v>339</v>
      </c>
      <c r="D40" s="210" t="s">
        <v>96</v>
      </c>
      <c r="E40" s="149">
        <v>0</v>
      </c>
      <c r="F40" s="248"/>
      <c r="G40" s="118"/>
      <c r="H40" s="118"/>
      <c r="I40" s="118"/>
      <c r="J40" s="118"/>
      <c r="K40" s="118"/>
      <c r="L40" s="118"/>
      <c r="M40" s="118"/>
      <c r="N40" s="118"/>
    </row>
    <row r="41" spans="1:14" x14ac:dyDescent="0.2">
      <c r="A41" s="118"/>
      <c r="B41" s="118"/>
      <c r="C41" s="209" t="s">
        <v>340</v>
      </c>
      <c r="D41" s="210" t="s">
        <v>98</v>
      </c>
      <c r="E41" s="149">
        <v>0</v>
      </c>
      <c r="F41" s="248"/>
      <c r="G41" s="118"/>
      <c r="H41" s="118"/>
      <c r="I41" s="118"/>
      <c r="J41" s="118"/>
      <c r="K41" s="118"/>
      <c r="L41" s="118"/>
      <c r="M41" s="118"/>
      <c r="N41" s="118"/>
    </row>
    <row r="42" spans="1:14" x14ac:dyDescent="0.2">
      <c r="A42" s="118"/>
      <c r="B42" s="118"/>
      <c r="C42" s="211" t="s">
        <v>341</v>
      </c>
      <c r="D42" s="212" t="s">
        <v>100</v>
      </c>
      <c r="E42" s="249"/>
      <c r="F42" s="213">
        <v>56687907</v>
      </c>
      <c r="G42" s="118"/>
      <c r="H42" s="118"/>
      <c r="I42" s="118"/>
      <c r="J42" s="118"/>
      <c r="K42" s="118"/>
      <c r="L42" s="118"/>
      <c r="M42" s="118"/>
      <c r="N42" s="118"/>
    </row>
    <row r="43" spans="1:14" x14ac:dyDescent="0.2">
      <c r="A43" s="118"/>
      <c r="B43" s="118"/>
      <c r="C43" s="402"/>
      <c r="D43" s="201"/>
      <c r="E43" s="201"/>
      <c r="F43" s="201"/>
      <c r="G43" s="118"/>
      <c r="H43" s="118"/>
      <c r="I43" s="118"/>
      <c r="J43" s="118"/>
      <c r="K43" s="118"/>
      <c r="L43" s="118"/>
      <c r="M43" s="118"/>
      <c r="N43" s="118"/>
    </row>
    <row r="44" spans="1:14" x14ac:dyDescent="0.2">
      <c r="A44" s="118"/>
      <c r="B44" s="118"/>
      <c r="C44" s="441" t="s">
        <v>342</v>
      </c>
      <c r="D44" s="441"/>
      <c r="E44" s="441"/>
      <c r="F44" s="441"/>
      <c r="G44" s="118"/>
      <c r="H44" s="118"/>
      <c r="I44" s="118"/>
      <c r="J44" s="118"/>
      <c r="K44" s="118"/>
      <c r="L44" s="118"/>
      <c r="M44" s="118"/>
      <c r="N44" s="118"/>
    </row>
    <row r="45" spans="1:14" hidden="1" x14ac:dyDescent="0.2">
      <c r="A45" s="118"/>
      <c r="B45" s="118"/>
      <c r="C45" s="204"/>
      <c r="D45" s="205" t="s">
        <v>267</v>
      </c>
      <c r="E45" s="206" t="s">
        <v>241</v>
      </c>
      <c r="F45" s="201"/>
      <c r="G45" s="118"/>
      <c r="H45" s="118"/>
      <c r="I45" s="118"/>
      <c r="J45" s="118"/>
      <c r="K45" s="118"/>
      <c r="L45" s="118"/>
      <c r="M45" s="118"/>
      <c r="N45" s="118"/>
    </row>
    <row r="46" spans="1:14" x14ac:dyDescent="0.2">
      <c r="A46" s="118"/>
      <c r="B46" s="118"/>
      <c r="C46" s="207" t="s">
        <v>343</v>
      </c>
      <c r="D46" s="208" t="s">
        <v>107</v>
      </c>
      <c r="E46" s="192">
        <v>419662</v>
      </c>
      <c r="F46" s="201"/>
      <c r="G46" s="118"/>
      <c r="H46" s="118"/>
      <c r="I46" s="118"/>
      <c r="J46" s="118"/>
      <c r="K46" s="118"/>
      <c r="L46" s="118"/>
      <c r="M46" s="118"/>
      <c r="N46" s="118"/>
    </row>
    <row r="47" spans="1:14" x14ac:dyDescent="0.2">
      <c r="A47" s="118"/>
      <c r="B47" s="118"/>
      <c r="C47" s="209" t="s">
        <v>344</v>
      </c>
      <c r="D47" s="210" t="s">
        <v>109</v>
      </c>
      <c r="E47" s="149">
        <v>4213271</v>
      </c>
      <c r="F47" s="201"/>
      <c r="G47" s="118"/>
      <c r="H47" s="118"/>
      <c r="I47" s="118"/>
      <c r="J47" s="118"/>
      <c r="K47" s="118"/>
      <c r="L47" s="118"/>
      <c r="M47" s="118"/>
      <c r="N47" s="118"/>
    </row>
    <row r="48" spans="1:14" x14ac:dyDescent="0.2">
      <c r="A48" s="118"/>
      <c r="B48" s="118"/>
      <c r="C48" s="209" t="s">
        <v>345</v>
      </c>
      <c r="D48" s="210" t="s">
        <v>111</v>
      </c>
      <c r="E48" s="149">
        <v>1895972</v>
      </c>
      <c r="F48" s="201"/>
      <c r="G48" s="118"/>
      <c r="H48" s="118"/>
      <c r="I48" s="118"/>
      <c r="J48" s="118"/>
      <c r="K48" s="118"/>
      <c r="L48" s="118"/>
      <c r="M48" s="118"/>
      <c r="N48" s="118"/>
    </row>
    <row r="49" spans="1:14" x14ac:dyDescent="0.2">
      <c r="A49" s="118"/>
      <c r="B49" s="118"/>
      <c r="C49" s="209" t="s">
        <v>346</v>
      </c>
      <c r="D49" s="210" t="s">
        <v>113</v>
      </c>
      <c r="E49" s="149">
        <v>1053318</v>
      </c>
      <c r="F49" s="201"/>
      <c r="G49" s="118"/>
      <c r="H49" s="118"/>
      <c r="I49" s="118"/>
      <c r="J49" s="118"/>
      <c r="K49" s="118"/>
      <c r="L49" s="118"/>
      <c r="M49" s="118"/>
      <c r="N49" s="118"/>
    </row>
    <row r="50" spans="1:14" x14ac:dyDescent="0.2">
      <c r="A50" s="118"/>
      <c r="B50" s="118"/>
      <c r="C50" s="209" t="s">
        <v>347</v>
      </c>
      <c r="D50" s="210" t="s">
        <v>115</v>
      </c>
      <c r="E50" s="149">
        <v>1053318</v>
      </c>
      <c r="F50" s="201"/>
      <c r="G50" s="118"/>
      <c r="H50" s="118"/>
      <c r="I50" s="118"/>
      <c r="J50" s="118"/>
      <c r="K50" s="118"/>
      <c r="L50" s="118"/>
      <c r="M50" s="118"/>
      <c r="N50" s="118"/>
    </row>
    <row r="51" spans="1:14" x14ac:dyDescent="0.2">
      <c r="A51" s="118"/>
      <c r="B51" s="118"/>
      <c r="C51" s="211" t="s">
        <v>348</v>
      </c>
      <c r="D51" s="212" t="s">
        <v>117</v>
      </c>
      <c r="E51" s="213">
        <v>3600</v>
      </c>
      <c r="F51" s="201"/>
      <c r="G51" s="118"/>
      <c r="H51" s="118"/>
      <c r="I51" s="118"/>
      <c r="J51" s="118"/>
      <c r="K51" s="118"/>
      <c r="L51" s="118"/>
      <c r="M51" s="118"/>
      <c r="N51" s="118"/>
    </row>
    <row r="52" spans="1:14" hidden="1" x14ac:dyDescent="0.2">
      <c r="A52" s="118"/>
      <c r="B52" s="118"/>
      <c r="C52" s="214"/>
      <c r="D52" s="215"/>
      <c r="E52" s="216">
        <v>0</v>
      </c>
      <c r="F52" s="201"/>
      <c r="G52" s="118"/>
      <c r="H52" s="118"/>
      <c r="I52" s="118"/>
      <c r="J52" s="118"/>
      <c r="K52" s="118"/>
      <c r="L52" s="118"/>
      <c r="M52" s="118"/>
      <c r="N52" s="118"/>
    </row>
    <row r="53" spans="1:14" ht="10.8" thickBot="1" x14ac:dyDescent="0.25">
      <c r="A53" s="118"/>
      <c r="B53" s="118"/>
      <c r="C53" s="217" t="s">
        <v>349</v>
      </c>
      <c r="D53" s="218" t="s">
        <v>127</v>
      </c>
      <c r="E53" s="158">
        <v>1053318</v>
      </c>
      <c r="F53" s="201"/>
      <c r="G53" s="118"/>
      <c r="H53" s="118"/>
      <c r="I53" s="118"/>
      <c r="J53" s="118"/>
      <c r="K53" s="118"/>
      <c r="L53" s="118"/>
      <c r="M53" s="118"/>
      <c r="N53" s="118"/>
    </row>
    <row r="54" spans="1:14" x14ac:dyDescent="0.2">
      <c r="A54" s="118"/>
      <c r="B54" s="118"/>
      <c r="C54" s="402"/>
      <c r="D54" s="201"/>
      <c r="E54" s="201"/>
      <c r="F54" s="201"/>
      <c r="G54" s="118"/>
      <c r="H54" s="118"/>
      <c r="I54" s="118"/>
      <c r="J54" s="118"/>
      <c r="K54" s="118"/>
      <c r="L54" s="118"/>
      <c r="M54" s="118"/>
      <c r="N54" s="118"/>
    </row>
    <row r="55" spans="1:14" x14ac:dyDescent="0.2">
      <c r="A55" s="118"/>
      <c r="B55" s="118"/>
      <c r="C55" s="402"/>
      <c r="D55" s="201"/>
      <c r="E55" s="201"/>
      <c r="F55" s="201"/>
      <c r="G55" s="118"/>
      <c r="H55" s="118"/>
      <c r="I55" s="118"/>
      <c r="J55" s="118"/>
      <c r="K55" s="118"/>
      <c r="L55" s="118"/>
      <c r="M55" s="118"/>
      <c r="N55" s="118"/>
    </row>
    <row r="56" spans="1:14" x14ac:dyDescent="0.2">
      <c r="A56" s="118"/>
      <c r="B56" s="118"/>
      <c r="C56" s="402"/>
      <c r="D56" s="201"/>
      <c r="E56" s="201"/>
      <c r="F56" s="201"/>
      <c r="G56" s="118"/>
      <c r="H56" s="118"/>
      <c r="I56" s="118"/>
      <c r="J56" s="118"/>
      <c r="K56" s="118"/>
      <c r="L56" s="118"/>
      <c r="M56" s="118"/>
      <c r="N56" s="118"/>
    </row>
    <row r="57" spans="1:14" x14ac:dyDescent="0.2">
      <c r="A57" s="118"/>
      <c r="B57" s="118"/>
      <c r="C57" s="402"/>
      <c r="D57" s="201"/>
      <c r="E57" s="201"/>
      <c r="F57" s="201"/>
      <c r="G57" s="118"/>
      <c r="H57" s="118"/>
      <c r="I57" s="118"/>
      <c r="J57" s="118"/>
      <c r="K57" s="118"/>
      <c r="L57" s="118"/>
      <c r="M57" s="118"/>
      <c r="N57" s="118"/>
    </row>
    <row r="58" spans="1:14" x14ac:dyDescent="0.2">
      <c r="A58" s="118"/>
      <c r="B58" s="118"/>
      <c r="C58" s="402"/>
      <c r="D58" s="201"/>
      <c r="E58" s="201"/>
      <c r="F58" s="201"/>
      <c r="G58" s="118"/>
      <c r="H58" s="118"/>
      <c r="I58" s="118"/>
      <c r="J58" s="118"/>
      <c r="K58" s="118"/>
      <c r="L58" s="118"/>
      <c r="M58" s="118"/>
      <c r="N58" s="118"/>
    </row>
    <row r="59" spans="1:14" x14ac:dyDescent="0.2">
      <c r="A59" s="118"/>
      <c r="B59" s="118"/>
      <c r="C59" s="402"/>
      <c r="D59" s="201"/>
      <c r="E59" s="201"/>
      <c r="F59" s="201"/>
      <c r="G59" s="118"/>
      <c r="H59" s="118"/>
      <c r="I59" s="118"/>
      <c r="J59" s="118"/>
      <c r="K59" s="118"/>
      <c r="L59" s="118"/>
      <c r="M59" s="118"/>
      <c r="N59" s="118"/>
    </row>
    <row r="60" spans="1:14" x14ac:dyDescent="0.2">
      <c r="A60" s="118"/>
      <c r="B60" s="118"/>
      <c r="C60" s="402"/>
      <c r="D60" s="201"/>
      <c r="E60" s="201"/>
      <c r="F60" s="201"/>
      <c r="G60" s="118"/>
      <c r="H60" s="118"/>
      <c r="I60" s="118"/>
      <c r="J60" s="118"/>
      <c r="K60" s="118"/>
      <c r="L60" s="118"/>
      <c r="M60" s="118"/>
      <c r="N60" s="118"/>
    </row>
    <row r="61" spans="1:14" x14ac:dyDescent="0.2">
      <c r="A61" s="118"/>
      <c r="B61" s="118"/>
      <c r="C61" s="402"/>
      <c r="D61" s="201"/>
      <c r="E61" s="201"/>
      <c r="F61" s="201"/>
      <c r="G61" s="118"/>
      <c r="H61" s="118"/>
      <c r="I61" s="118"/>
      <c r="J61" s="118"/>
      <c r="K61" s="118"/>
      <c r="L61" s="118"/>
      <c r="M61" s="118"/>
      <c r="N61" s="118"/>
    </row>
    <row r="62" spans="1:14" x14ac:dyDescent="0.2">
      <c r="A62" s="118"/>
      <c r="B62" s="118"/>
      <c r="C62" s="402"/>
      <c r="D62" s="201"/>
      <c r="E62" s="201"/>
      <c r="F62" s="201"/>
      <c r="G62" s="118"/>
      <c r="H62" s="118"/>
      <c r="I62" s="118"/>
      <c r="J62" s="118"/>
      <c r="K62" s="118"/>
      <c r="L62" s="118"/>
      <c r="M62" s="118"/>
      <c r="N62" s="118"/>
    </row>
    <row r="63" spans="1:14" x14ac:dyDescent="0.2">
      <c r="A63" s="118"/>
      <c r="B63" s="118"/>
      <c r="C63" s="402"/>
      <c r="D63" s="201"/>
      <c r="E63" s="201"/>
      <c r="F63" s="201"/>
      <c r="G63" s="118"/>
      <c r="H63" s="118"/>
      <c r="I63" s="118"/>
      <c r="J63" s="118"/>
      <c r="K63" s="118"/>
      <c r="L63" s="118"/>
      <c r="M63" s="118"/>
      <c r="N63" s="118"/>
    </row>
    <row r="64" spans="1:14" x14ac:dyDescent="0.2">
      <c r="A64" s="118"/>
      <c r="B64" s="118"/>
      <c r="C64" s="402"/>
      <c r="D64" s="201"/>
      <c r="E64" s="201"/>
      <c r="F64" s="201"/>
      <c r="G64" s="118"/>
      <c r="H64" s="118"/>
      <c r="I64" s="118"/>
      <c r="J64" s="118"/>
      <c r="K64" s="118"/>
      <c r="L64" s="118"/>
      <c r="M64" s="118"/>
      <c r="N64" s="118"/>
    </row>
    <row r="65" spans="1:14" x14ac:dyDescent="0.2">
      <c r="A65" s="118"/>
      <c r="B65" s="118"/>
      <c r="C65" s="402"/>
      <c r="D65" s="201"/>
      <c r="E65" s="201"/>
      <c r="F65" s="201"/>
      <c r="G65" s="118"/>
      <c r="H65" s="118"/>
      <c r="I65" s="118"/>
      <c r="J65" s="118"/>
      <c r="K65" s="118"/>
      <c r="L65" s="118"/>
      <c r="M65" s="118"/>
      <c r="N65" s="118"/>
    </row>
    <row r="66" spans="1:14" x14ac:dyDescent="0.2">
      <c r="A66" s="118"/>
      <c r="B66" s="118"/>
      <c r="C66" s="402"/>
      <c r="D66" s="201"/>
      <c r="E66" s="201"/>
      <c r="F66" s="201"/>
      <c r="G66" s="118"/>
      <c r="H66" s="118"/>
      <c r="I66" s="118"/>
      <c r="J66" s="118"/>
      <c r="K66" s="118"/>
      <c r="L66" s="118"/>
      <c r="M66" s="118"/>
      <c r="N66" s="118"/>
    </row>
    <row r="67" spans="1:14" x14ac:dyDescent="0.2">
      <c r="A67" s="118"/>
      <c r="B67" s="118"/>
      <c r="C67" s="402"/>
      <c r="D67" s="201"/>
      <c r="E67" s="201"/>
      <c r="F67" s="201"/>
      <c r="G67" s="118"/>
      <c r="H67" s="118"/>
      <c r="I67" s="118"/>
      <c r="J67" s="118"/>
      <c r="K67" s="118"/>
      <c r="L67" s="118"/>
      <c r="M67" s="118"/>
      <c r="N67" s="118"/>
    </row>
    <row r="68" spans="1:14" x14ac:dyDescent="0.2">
      <c r="A68" s="118"/>
      <c r="B68" s="118"/>
      <c r="C68" s="402"/>
      <c r="D68" s="201"/>
      <c r="E68" s="201"/>
      <c r="F68" s="201"/>
      <c r="G68" s="118"/>
      <c r="H68" s="118"/>
      <c r="I68" s="118"/>
      <c r="J68" s="118"/>
      <c r="K68" s="118"/>
      <c r="L68" s="118"/>
      <c r="M68" s="118"/>
      <c r="N68" s="118"/>
    </row>
    <row r="69" spans="1:14" x14ac:dyDescent="0.2">
      <c r="A69" s="118"/>
      <c r="B69" s="118"/>
      <c r="C69" s="402"/>
      <c r="D69" s="201"/>
      <c r="E69" s="201"/>
      <c r="F69" s="201"/>
      <c r="G69" s="118"/>
      <c r="H69" s="118"/>
      <c r="I69" s="118"/>
      <c r="J69" s="118"/>
      <c r="K69" s="118"/>
      <c r="L69" s="118"/>
      <c r="M69" s="118"/>
      <c r="N69" s="118"/>
    </row>
    <row r="70" spans="1:14" x14ac:dyDescent="0.2">
      <c r="A70" s="118"/>
      <c r="B70" s="118"/>
      <c r="C70" s="402"/>
      <c r="D70" s="201"/>
      <c r="E70" s="201"/>
      <c r="F70" s="201"/>
      <c r="G70" s="118"/>
      <c r="H70" s="118"/>
      <c r="I70" s="118"/>
      <c r="J70" s="118"/>
      <c r="K70" s="118"/>
      <c r="L70" s="118"/>
      <c r="M70" s="118"/>
      <c r="N70" s="118"/>
    </row>
    <row r="71" spans="1:14" x14ac:dyDescent="0.2">
      <c r="A71" s="118"/>
      <c r="B71" s="118"/>
      <c r="C71" s="402"/>
      <c r="D71" s="201"/>
      <c r="E71" s="201"/>
      <c r="F71" s="201"/>
      <c r="G71" s="118"/>
      <c r="H71" s="118"/>
      <c r="I71" s="118"/>
      <c r="J71" s="118"/>
      <c r="K71" s="118"/>
      <c r="L71" s="118"/>
      <c r="M71" s="118"/>
      <c r="N71" s="118"/>
    </row>
    <row r="72" spans="1:14" x14ac:dyDescent="0.2">
      <c r="A72" s="118"/>
      <c r="B72" s="118"/>
      <c r="C72" s="402"/>
      <c r="D72" s="201"/>
      <c r="E72" s="201"/>
      <c r="F72" s="201"/>
      <c r="G72" s="118"/>
      <c r="H72" s="118"/>
      <c r="I72" s="118"/>
      <c r="J72" s="118"/>
      <c r="K72" s="118"/>
      <c r="L72" s="118"/>
      <c r="M72" s="118"/>
      <c r="N72" s="118"/>
    </row>
    <row r="73" spans="1:14" x14ac:dyDescent="0.2">
      <c r="A73" s="118"/>
      <c r="B73" s="118"/>
      <c r="C73" s="402"/>
      <c r="D73" s="201"/>
      <c r="E73" s="201"/>
      <c r="F73" s="201"/>
      <c r="G73" s="118"/>
      <c r="H73" s="118"/>
      <c r="I73" s="118"/>
      <c r="J73" s="118"/>
      <c r="K73" s="118"/>
      <c r="L73" s="118"/>
      <c r="M73" s="118"/>
      <c r="N73" s="118"/>
    </row>
    <row r="74" spans="1:14" x14ac:dyDescent="0.2">
      <c r="A74" s="118"/>
      <c r="B74" s="118"/>
      <c r="C74" s="402"/>
      <c r="D74" s="201"/>
      <c r="E74" s="201"/>
      <c r="F74" s="201"/>
      <c r="G74" s="118"/>
      <c r="H74" s="118"/>
      <c r="I74" s="118"/>
      <c r="J74" s="118"/>
      <c r="K74" s="118"/>
      <c r="L74" s="118"/>
      <c r="M74" s="118"/>
      <c r="N74" s="118"/>
    </row>
    <row r="75" spans="1:14" x14ac:dyDescent="0.2">
      <c r="A75" s="118"/>
      <c r="B75" s="118"/>
      <c r="C75" s="402"/>
      <c r="D75" s="201"/>
      <c r="E75" s="201"/>
      <c r="F75" s="201"/>
      <c r="G75" s="118"/>
      <c r="H75" s="118"/>
      <c r="I75" s="118"/>
      <c r="J75" s="118"/>
      <c r="K75" s="118"/>
      <c r="L75" s="118"/>
      <c r="M75" s="118"/>
      <c r="N75" s="118"/>
    </row>
    <row r="76" spans="1:14" x14ac:dyDescent="0.2">
      <c r="A76" s="118"/>
      <c r="B76" s="118"/>
      <c r="C76" s="402"/>
      <c r="D76" s="201"/>
      <c r="E76" s="201"/>
      <c r="F76" s="201"/>
      <c r="G76" s="118"/>
      <c r="H76" s="118"/>
      <c r="I76" s="118"/>
      <c r="J76" s="118"/>
      <c r="K76" s="118"/>
      <c r="L76" s="118"/>
      <c r="M76" s="118"/>
      <c r="N76" s="118"/>
    </row>
    <row r="77" spans="1:14" x14ac:dyDescent="0.2">
      <c r="A77" s="118"/>
      <c r="B77" s="118"/>
      <c r="C77" s="402"/>
      <c r="D77" s="201"/>
      <c r="E77" s="201"/>
      <c r="F77" s="201"/>
      <c r="G77" s="118"/>
      <c r="H77" s="118"/>
      <c r="I77" s="118"/>
      <c r="J77" s="118"/>
      <c r="K77" s="118"/>
      <c r="L77" s="118"/>
      <c r="M77" s="118"/>
      <c r="N77" s="118"/>
    </row>
    <row r="78" spans="1:14" x14ac:dyDescent="0.2">
      <c r="A78" s="118"/>
      <c r="B78" s="118"/>
      <c r="C78" s="402"/>
      <c r="D78" s="201"/>
      <c r="E78" s="201"/>
      <c r="F78" s="201"/>
      <c r="G78" s="118"/>
      <c r="H78" s="118"/>
      <c r="I78" s="118"/>
      <c r="J78" s="118"/>
      <c r="K78" s="118"/>
      <c r="L78" s="118"/>
      <c r="M78" s="118"/>
      <c r="N78" s="118"/>
    </row>
    <row r="79" spans="1:14" x14ac:dyDescent="0.2">
      <c r="A79" s="118"/>
      <c r="B79" s="118"/>
      <c r="C79" s="402"/>
      <c r="D79" s="201"/>
      <c r="E79" s="201"/>
      <c r="F79" s="201"/>
      <c r="G79" s="118"/>
      <c r="H79" s="118"/>
      <c r="I79" s="118"/>
      <c r="J79" s="118"/>
      <c r="K79" s="118"/>
      <c r="L79" s="118"/>
      <c r="M79" s="118"/>
      <c r="N79" s="118"/>
    </row>
    <row r="80" spans="1:14" x14ac:dyDescent="0.2">
      <c r="A80" s="118"/>
      <c r="B80" s="118"/>
      <c r="C80" s="402"/>
      <c r="D80" s="201"/>
      <c r="E80" s="201"/>
      <c r="F80" s="201"/>
      <c r="G80" s="118"/>
      <c r="H80" s="118"/>
      <c r="I80" s="118"/>
      <c r="J80" s="118"/>
      <c r="K80" s="118"/>
      <c r="L80" s="118"/>
      <c r="M80" s="118"/>
      <c r="N80" s="118"/>
    </row>
    <row r="81" spans="1:14" x14ac:dyDescent="0.2">
      <c r="A81" s="118"/>
      <c r="B81" s="118"/>
      <c r="C81" s="402"/>
      <c r="D81" s="201"/>
      <c r="E81" s="201"/>
      <c r="F81" s="201"/>
      <c r="G81" s="118"/>
      <c r="H81" s="118"/>
      <c r="I81" s="118"/>
      <c r="J81" s="118"/>
      <c r="K81" s="118"/>
      <c r="L81" s="118"/>
      <c r="M81" s="118"/>
      <c r="N81" s="118"/>
    </row>
    <row r="82" spans="1:14" x14ac:dyDescent="0.2">
      <c r="A82" s="118"/>
      <c r="B82" s="118"/>
      <c r="C82" s="402"/>
      <c r="D82" s="201"/>
      <c r="E82" s="201"/>
      <c r="F82" s="201"/>
      <c r="G82" s="118"/>
      <c r="H82" s="118"/>
      <c r="I82" s="118"/>
      <c r="J82" s="118"/>
      <c r="K82" s="118"/>
      <c r="L82" s="118"/>
      <c r="M82" s="118"/>
      <c r="N82" s="118"/>
    </row>
    <row r="83" spans="1:14" x14ac:dyDescent="0.2">
      <c r="A83" s="118"/>
      <c r="B83" s="118"/>
      <c r="C83" s="402"/>
      <c r="D83" s="201"/>
      <c r="E83" s="201"/>
      <c r="F83" s="201"/>
      <c r="G83" s="118"/>
      <c r="H83" s="118"/>
      <c r="I83" s="118"/>
      <c r="J83" s="118"/>
      <c r="K83" s="118"/>
      <c r="L83" s="118"/>
      <c r="M83" s="118"/>
      <c r="N83" s="118"/>
    </row>
    <row r="84" spans="1:14" x14ac:dyDescent="0.2">
      <c r="A84" s="118"/>
      <c r="B84" s="118"/>
      <c r="C84" s="402"/>
      <c r="D84" s="201"/>
      <c r="E84" s="201"/>
      <c r="F84" s="201"/>
      <c r="G84" s="118"/>
      <c r="H84" s="118"/>
      <c r="I84" s="118"/>
      <c r="J84" s="118"/>
      <c r="K84" s="118"/>
      <c r="L84" s="118"/>
      <c r="M84" s="118"/>
      <c r="N84" s="118"/>
    </row>
    <row r="85" spans="1:14" x14ac:dyDescent="0.2">
      <c r="A85" s="118"/>
      <c r="B85" s="118"/>
      <c r="C85" s="402"/>
      <c r="D85" s="201"/>
      <c r="E85" s="201"/>
      <c r="F85" s="201"/>
      <c r="G85" s="118"/>
      <c r="H85" s="118"/>
      <c r="I85" s="118"/>
      <c r="J85" s="118"/>
      <c r="K85" s="118"/>
      <c r="L85" s="118"/>
      <c r="M85" s="118"/>
      <c r="N85" s="118"/>
    </row>
    <row r="86" spans="1:14" x14ac:dyDescent="0.2">
      <c r="A86" s="118"/>
      <c r="B86" s="118"/>
      <c r="C86" s="402"/>
      <c r="D86" s="201"/>
      <c r="E86" s="201"/>
      <c r="F86" s="201"/>
      <c r="G86" s="118"/>
      <c r="H86" s="118"/>
      <c r="I86" s="118"/>
      <c r="J86" s="118"/>
      <c r="K86" s="118"/>
      <c r="L86" s="118"/>
      <c r="M86" s="118"/>
      <c r="N86" s="118"/>
    </row>
    <row r="87" spans="1:14" x14ac:dyDescent="0.2">
      <c r="A87" s="118"/>
      <c r="B87" s="118"/>
      <c r="C87" s="402"/>
      <c r="D87" s="201"/>
      <c r="E87" s="201"/>
      <c r="F87" s="201"/>
      <c r="G87" s="118"/>
      <c r="H87" s="118"/>
      <c r="I87" s="118"/>
      <c r="J87" s="118"/>
      <c r="K87" s="118"/>
      <c r="L87" s="118"/>
      <c r="M87" s="118"/>
      <c r="N87" s="118"/>
    </row>
    <row r="88" spans="1:14" x14ac:dyDescent="0.2">
      <c r="A88" s="118"/>
      <c r="B88" s="118"/>
      <c r="C88" s="402"/>
      <c r="D88" s="201"/>
      <c r="E88" s="201"/>
      <c r="F88" s="201"/>
      <c r="G88" s="118"/>
      <c r="H88" s="118"/>
      <c r="I88" s="118"/>
      <c r="J88" s="118"/>
      <c r="K88" s="118"/>
      <c r="L88" s="118"/>
      <c r="M88" s="118"/>
      <c r="N88" s="118"/>
    </row>
    <row r="89" spans="1:14" x14ac:dyDescent="0.2">
      <c r="A89" s="118"/>
      <c r="B89" s="118"/>
      <c r="C89" s="402"/>
      <c r="D89" s="201"/>
      <c r="E89" s="201"/>
      <c r="F89" s="201"/>
      <c r="G89" s="118"/>
      <c r="H89" s="118"/>
      <c r="I89" s="118"/>
      <c r="J89" s="118"/>
      <c r="K89" s="118"/>
      <c r="L89" s="118"/>
      <c r="M89" s="118"/>
      <c r="N89" s="118"/>
    </row>
    <row r="90" spans="1:14" x14ac:dyDescent="0.2">
      <c r="A90" s="118"/>
      <c r="B90" s="118"/>
      <c r="C90" s="402"/>
      <c r="D90" s="201"/>
      <c r="E90" s="201"/>
      <c r="F90" s="201"/>
      <c r="G90" s="118"/>
      <c r="H90" s="118"/>
      <c r="I90" s="118"/>
      <c r="J90" s="118"/>
      <c r="K90" s="118"/>
      <c r="L90" s="118"/>
      <c r="M90" s="118"/>
      <c r="N90" s="118"/>
    </row>
    <row r="91" spans="1:14" x14ac:dyDescent="0.2">
      <c r="A91" s="118"/>
      <c r="B91" s="118"/>
      <c r="C91" s="402"/>
      <c r="D91" s="201"/>
      <c r="E91" s="201"/>
      <c r="F91" s="201"/>
      <c r="G91" s="118"/>
      <c r="H91" s="118"/>
      <c r="I91" s="118"/>
      <c r="J91" s="118"/>
      <c r="K91" s="118"/>
      <c r="L91" s="118"/>
      <c r="M91" s="118"/>
      <c r="N91" s="118"/>
    </row>
    <row r="92" spans="1:14" x14ac:dyDescent="0.2">
      <c r="A92" s="118"/>
      <c r="B92" s="118"/>
      <c r="C92" s="402"/>
      <c r="D92" s="201"/>
      <c r="E92" s="201"/>
      <c r="F92" s="201"/>
      <c r="G92" s="118"/>
      <c r="H92" s="118"/>
      <c r="I92" s="118"/>
      <c r="J92" s="118"/>
      <c r="K92" s="118"/>
      <c r="L92" s="118"/>
      <c r="M92" s="118"/>
      <c r="N92" s="118"/>
    </row>
    <row r="93" spans="1:14" x14ac:dyDescent="0.2">
      <c r="A93" s="118"/>
      <c r="B93" s="118"/>
      <c r="C93" s="402"/>
      <c r="D93" s="201"/>
      <c r="E93" s="201"/>
      <c r="F93" s="201"/>
      <c r="G93" s="118"/>
      <c r="H93" s="118"/>
      <c r="I93" s="118"/>
      <c r="J93" s="118"/>
      <c r="K93" s="118"/>
      <c r="L93" s="118"/>
      <c r="M93" s="118"/>
      <c r="N93" s="118"/>
    </row>
    <row r="94" spans="1:14" x14ac:dyDescent="0.2">
      <c r="A94" s="118"/>
      <c r="B94" s="118"/>
      <c r="C94" s="402"/>
      <c r="D94" s="201"/>
      <c r="E94" s="201"/>
      <c r="F94" s="201"/>
      <c r="G94" s="118"/>
      <c r="H94" s="118"/>
      <c r="I94" s="118"/>
      <c r="J94" s="118"/>
      <c r="K94" s="118"/>
      <c r="L94" s="118"/>
      <c r="M94" s="118"/>
      <c r="N94" s="118"/>
    </row>
    <row r="95" spans="1:14" x14ac:dyDescent="0.2">
      <c r="A95" s="118"/>
      <c r="B95" s="118"/>
      <c r="C95" s="402"/>
      <c r="D95" s="201"/>
      <c r="E95" s="201"/>
      <c r="F95" s="201"/>
      <c r="G95" s="118"/>
      <c r="H95" s="118"/>
      <c r="I95" s="118"/>
      <c r="J95" s="118"/>
      <c r="K95" s="118"/>
      <c r="L95" s="118"/>
      <c r="M95" s="118"/>
      <c r="N95" s="118"/>
    </row>
    <row r="96" spans="1:14" x14ac:dyDescent="0.2">
      <c r="A96" s="118"/>
      <c r="B96" s="118"/>
      <c r="C96" s="402"/>
      <c r="D96" s="201"/>
      <c r="E96" s="201"/>
      <c r="F96" s="201"/>
      <c r="G96" s="118"/>
      <c r="H96" s="118"/>
      <c r="I96" s="118"/>
      <c r="J96" s="118"/>
      <c r="K96" s="118"/>
      <c r="L96" s="118"/>
      <c r="M96" s="118"/>
      <c r="N96" s="118"/>
    </row>
    <row r="97" spans="1:14" x14ac:dyDescent="0.2">
      <c r="A97" s="118"/>
      <c r="B97" s="118"/>
      <c r="C97" s="402"/>
      <c r="D97" s="201"/>
      <c r="E97" s="201"/>
      <c r="F97" s="201"/>
      <c r="G97" s="118"/>
      <c r="H97" s="118"/>
      <c r="I97" s="118"/>
      <c r="J97" s="118"/>
      <c r="K97" s="118"/>
      <c r="L97" s="118"/>
      <c r="M97" s="118"/>
      <c r="N97" s="118"/>
    </row>
    <row r="98" spans="1:14" x14ac:dyDescent="0.2">
      <c r="A98" s="118"/>
      <c r="B98" s="118"/>
      <c r="C98" s="402"/>
      <c r="D98" s="201"/>
      <c r="E98" s="201"/>
      <c r="F98" s="201"/>
      <c r="G98" s="118"/>
      <c r="H98" s="118"/>
      <c r="I98" s="118"/>
      <c r="J98" s="118"/>
      <c r="K98" s="118"/>
      <c r="L98" s="118"/>
      <c r="M98" s="118"/>
      <c r="N98" s="118"/>
    </row>
    <row r="99" spans="1:14" x14ac:dyDescent="0.2">
      <c r="A99" s="118"/>
      <c r="B99" s="118"/>
      <c r="C99" s="402"/>
      <c r="D99" s="201"/>
      <c r="E99" s="201"/>
      <c r="F99" s="201"/>
      <c r="G99" s="118"/>
      <c r="H99" s="118"/>
      <c r="I99" s="118"/>
      <c r="J99" s="118"/>
      <c r="K99" s="118"/>
      <c r="L99" s="118"/>
      <c r="M99" s="118"/>
      <c r="N99" s="118"/>
    </row>
    <row r="100" spans="1:14" x14ac:dyDescent="0.2">
      <c r="A100" s="118"/>
      <c r="B100" s="118"/>
      <c r="C100" s="402"/>
      <c r="D100" s="201"/>
      <c r="E100" s="201"/>
      <c r="F100" s="201"/>
      <c r="G100" s="118"/>
      <c r="H100" s="118"/>
      <c r="I100" s="118"/>
      <c r="J100" s="118"/>
      <c r="K100" s="118"/>
      <c r="L100" s="118"/>
      <c r="M100" s="118"/>
      <c r="N100" s="118"/>
    </row>
    <row r="101" spans="1:14" x14ac:dyDescent="0.2">
      <c r="A101" s="118"/>
      <c r="B101" s="118"/>
      <c r="C101" s="402"/>
      <c r="D101" s="201"/>
      <c r="E101" s="201"/>
      <c r="F101" s="201"/>
      <c r="G101" s="118"/>
      <c r="H101" s="118"/>
      <c r="I101" s="118"/>
      <c r="J101" s="118"/>
      <c r="K101" s="118"/>
      <c r="L101" s="118"/>
      <c r="M101" s="118"/>
      <c r="N101" s="118"/>
    </row>
    <row r="102" spans="1:14" ht="10.8" thickBot="1" x14ac:dyDescent="0.25">
      <c r="A102" s="118"/>
      <c r="B102" s="118"/>
      <c r="C102" s="402"/>
      <c r="D102" s="201"/>
      <c r="E102" s="201"/>
      <c r="F102" s="201"/>
      <c r="G102" s="118"/>
      <c r="H102" s="118"/>
      <c r="I102" s="118"/>
      <c r="J102" s="118"/>
      <c r="K102" s="118"/>
      <c r="L102" s="118"/>
      <c r="M102" s="118"/>
      <c r="N102" s="118"/>
    </row>
  </sheetData>
  <mergeCells count="4">
    <mergeCell ref="E5:F5"/>
    <mergeCell ref="C7:F7"/>
    <mergeCell ref="C31:F31"/>
    <mergeCell ref="C44:F44"/>
  </mergeCells>
  <hyperlinks>
    <hyperlink ref="A1" location="MAIN!A4" display="MAIN" xr:uid="{00000000-0004-0000-1D00-000000000000}"/>
  </hyperlinks>
  <pageMargins left="0.7" right="0.7" top="0.75" bottom="0.75" header="0.3" footer="0.3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55">
    <tabColor rgb="FFFF0000"/>
  </sheetPr>
  <dimension ref="A1:L37"/>
  <sheetViews>
    <sheetView topLeftCell="F1" workbookViewId="0">
      <selection activeCell="I31" sqref="I31"/>
    </sheetView>
  </sheetViews>
  <sheetFormatPr defaultColWidth="9.140625" defaultRowHeight="10.199999999999999" x14ac:dyDescent="0.2"/>
  <cols>
    <col min="1" max="3" width="0" style="387" hidden="1" customWidth="1"/>
    <col min="4" max="5" width="9.28515625" style="387" hidden="1" customWidth="1"/>
    <col min="6" max="6" width="44.85546875" style="387" customWidth="1"/>
    <col min="7" max="7" width="17.7109375" style="387" customWidth="1"/>
    <col min="8" max="8" width="19.85546875" style="387" customWidth="1"/>
    <col min="9" max="16384" width="9.140625" style="387"/>
  </cols>
  <sheetData>
    <row r="1" spans="1:12" x14ac:dyDescent="0.2">
      <c r="A1" s="387" t="s">
        <v>267</v>
      </c>
      <c r="B1" s="387" t="s">
        <v>267</v>
      </c>
      <c r="C1" s="387" t="s">
        <v>267</v>
      </c>
      <c r="D1" s="387" t="s">
        <v>267</v>
      </c>
      <c r="E1" s="387" t="s">
        <v>267</v>
      </c>
      <c r="F1" s="388" t="s">
        <v>300</v>
      </c>
      <c r="G1" s="388" t="s">
        <v>309</v>
      </c>
      <c r="H1" s="388" t="s">
        <v>303</v>
      </c>
      <c r="I1" s="388" t="s">
        <v>301</v>
      </c>
      <c r="J1" s="388"/>
      <c r="K1" s="388"/>
      <c r="L1" s="388"/>
    </row>
    <row r="2" spans="1:12" x14ac:dyDescent="0.2">
      <c r="A2" s="387" t="s">
        <v>267</v>
      </c>
      <c r="B2" s="387" t="s">
        <v>267</v>
      </c>
      <c r="C2" s="387" t="s">
        <v>267</v>
      </c>
      <c r="D2" s="387" t="s">
        <v>267</v>
      </c>
      <c r="E2" s="387" t="s">
        <v>267</v>
      </c>
      <c r="F2" s="388" t="s">
        <v>267</v>
      </c>
      <c r="G2" s="388" t="s">
        <v>267</v>
      </c>
      <c r="H2" s="388" t="s">
        <v>267</v>
      </c>
      <c r="I2" s="388" t="s">
        <v>267</v>
      </c>
      <c r="J2" s="388"/>
      <c r="K2" s="388"/>
      <c r="L2" s="388"/>
    </row>
    <row r="3" spans="1:12" x14ac:dyDescent="0.2">
      <c r="A3" s="387" t="s">
        <v>267</v>
      </c>
      <c r="B3" s="387" t="s">
        <v>267</v>
      </c>
      <c r="C3" s="387" t="s">
        <v>267</v>
      </c>
      <c r="D3" s="387" t="s">
        <v>267</v>
      </c>
      <c r="E3" s="387" t="s">
        <v>267</v>
      </c>
      <c r="F3" s="388" t="s">
        <v>302</v>
      </c>
      <c r="G3" s="388" t="s">
        <v>574</v>
      </c>
      <c r="H3" s="388" t="s">
        <v>575</v>
      </c>
      <c r="I3" s="388" t="s">
        <v>33</v>
      </c>
      <c r="J3" s="388"/>
      <c r="K3" s="388"/>
      <c r="L3" s="388"/>
    </row>
    <row r="4" spans="1:12" x14ac:dyDescent="0.2">
      <c r="A4" s="387" t="s">
        <v>267</v>
      </c>
      <c r="B4" s="387" t="s">
        <v>267</v>
      </c>
      <c r="C4" s="387" t="s">
        <v>267</v>
      </c>
      <c r="D4" s="387" t="s">
        <v>267</v>
      </c>
      <c r="E4" s="387" t="s">
        <v>267</v>
      </c>
      <c r="F4" s="388" t="s">
        <v>267</v>
      </c>
      <c r="G4" s="388" t="s">
        <v>267</v>
      </c>
      <c r="H4" s="388" t="s">
        <v>267</v>
      </c>
      <c r="I4" s="388" t="s">
        <v>267</v>
      </c>
      <c r="J4" s="388"/>
      <c r="K4" s="388"/>
      <c r="L4" s="388"/>
    </row>
    <row r="5" spans="1:12" ht="30.6" x14ac:dyDescent="0.2">
      <c r="A5" s="387" t="s">
        <v>267</v>
      </c>
      <c r="B5" s="387" t="s">
        <v>267</v>
      </c>
      <c r="C5" s="387" t="s">
        <v>267</v>
      </c>
      <c r="D5" s="387" t="s">
        <v>267</v>
      </c>
      <c r="E5" s="387" t="s">
        <v>267</v>
      </c>
      <c r="F5" s="389" t="s">
        <v>420</v>
      </c>
      <c r="G5" s="389" t="s">
        <v>517</v>
      </c>
      <c r="H5" s="389" t="s">
        <v>422</v>
      </c>
      <c r="I5" s="388" t="s">
        <v>267</v>
      </c>
      <c r="J5" s="388"/>
      <c r="K5" s="388"/>
      <c r="L5" s="388"/>
    </row>
    <row r="6" spans="1:12" x14ac:dyDescent="0.2">
      <c r="A6" s="387" t="s">
        <v>267</v>
      </c>
      <c r="B6" s="387" t="s">
        <v>267</v>
      </c>
      <c r="C6" s="387" t="s">
        <v>267</v>
      </c>
      <c r="D6" s="387" t="s">
        <v>267</v>
      </c>
      <c r="E6" s="387" t="s">
        <v>267</v>
      </c>
      <c r="F6" s="389" t="s">
        <v>195</v>
      </c>
      <c r="G6" s="389" t="s">
        <v>196</v>
      </c>
      <c r="H6" s="389" t="s">
        <v>197</v>
      </c>
      <c r="I6" s="388" t="s">
        <v>267</v>
      </c>
      <c r="J6" s="388"/>
      <c r="K6" s="388"/>
      <c r="L6" s="388"/>
    </row>
    <row r="7" spans="1:12" x14ac:dyDescent="0.2">
      <c r="A7" s="387" t="s">
        <v>267</v>
      </c>
      <c r="B7" s="387" t="s">
        <v>267</v>
      </c>
      <c r="C7" s="387" t="s">
        <v>267</v>
      </c>
      <c r="D7" s="387" t="s">
        <v>267</v>
      </c>
      <c r="E7" s="387" t="s">
        <v>267</v>
      </c>
      <c r="F7" s="388" t="s">
        <v>267</v>
      </c>
      <c r="G7" s="388" t="s">
        <v>267</v>
      </c>
      <c r="H7" s="388" t="s">
        <v>267</v>
      </c>
      <c r="I7" s="388" t="s">
        <v>267</v>
      </c>
      <c r="J7" s="388"/>
      <c r="K7" s="388"/>
      <c r="L7" s="388"/>
    </row>
    <row r="8" spans="1:12" x14ac:dyDescent="0.2">
      <c r="A8" s="387" t="s">
        <v>518</v>
      </c>
      <c r="B8" s="387" t="s">
        <v>267</v>
      </c>
      <c r="C8" s="387" t="s">
        <v>267</v>
      </c>
      <c r="D8" s="387" t="s">
        <v>267</v>
      </c>
      <c r="E8" s="387" t="s">
        <v>267</v>
      </c>
      <c r="F8" s="390" t="s">
        <v>552</v>
      </c>
      <c r="G8" s="390" t="s">
        <v>553</v>
      </c>
      <c r="H8" s="386">
        <v>905989864</v>
      </c>
      <c r="I8" s="388" t="s">
        <v>267</v>
      </c>
      <c r="J8" s="388"/>
      <c r="K8" s="388"/>
      <c r="L8" s="388"/>
    </row>
    <row r="9" spans="1:12" x14ac:dyDescent="0.2">
      <c r="A9" s="387" t="s">
        <v>519</v>
      </c>
      <c r="B9" s="387" t="s">
        <v>267</v>
      </c>
      <c r="C9" s="387" t="s">
        <v>267</v>
      </c>
      <c r="D9" s="387" t="s">
        <v>267</v>
      </c>
      <c r="E9" s="387" t="s">
        <v>267</v>
      </c>
      <c r="F9" s="390" t="s">
        <v>554</v>
      </c>
      <c r="G9" s="390" t="s">
        <v>555</v>
      </c>
      <c r="H9" s="386">
        <v>127579799</v>
      </c>
      <c r="I9" s="388" t="s">
        <v>267</v>
      </c>
      <c r="J9" s="388"/>
      <c r="K9" s="388"/>
      <c r="L9" s="388"/>
    </row>
    <row r="10" spans="1:12" x14ac:dyDescent="0.2">
      <c r="A10" s="387" t="s">
        <v>520</v>
      </c>
      <c r="B10" s="387" t="s">
        <v>267</v>
      </c>
      <c r="C10" s="387" t="s">
        <v>267</v>
      </c>
      <c r="D10" s="387" t="s">
        <v>267</v>
      </c>
      <c r="E10" s="387" t="s">
        <v>267</v>
      </c>
      <c r="F10" s="390" t="s">
        <v>556</v>
      </c>
      <c r="G10" s="390" t="s">
        <v>557</v>
      </c>
      <c r="H10" s="386">
        <v>7088597</v>
      </c>
      <c r="I10" s="388" t="s">
        <v>267</v>
      </c>
      <c r="J10" s="388"/>
      <c r="K10" s="388"/>
      <c r="L10" s="388"/>
    </row>
    <row r="11" spans="1:12" x14ac:dyDescent="0.2">
      <c r="A11" s="387" t="s">
        <v>521</v>
      </c>
      <c r="B11" s="387" t="s">
        <v>267</v>
      </c>
      <c r="C11" s="387" t="s">
        <v>267</v>
      </c>
      <c r="D11" s="387" t="s">
        <v>267</v>
      </c>
      <c r="E11" s="387" t="s">
        <v>267</v>
      </c>
      <c r="F11" s="390" t="s">
        <v>558</v>
      </c>
      <c r="G11" s="390" t="s">
        <v>559</v>
      </c>
      <c r="H11" s="386">
        <v>22941324</v>
      </c>
      <c r="I11" s="388" t="s">
        <v>267</v>
      </c>
      <c r="J11" s="388"/>
      <c r="K11" s="388"/>
      <c r="L11" s="388"/>
    </row>
    <row r="12" spans="1:12" x14ac:dyDescent="0.2">
      <c r="A12" s="387" t="s">
        <v>522</v>
      </c>
      <c r="B12" s="387" t="s">
        <v>267</v>
      </c>
      <c r="C12" s="387" t="s">
        <v>267</v>
      </c>
      <c r="D12" s="387" t="s">
        <v>267</v>
      </c>
      <c r="E12" s="387" t="s">
        <v>267</v>
      </c>
      <c r="F12" s="390" t="s">
        <v>560</v>
      </c>
      <c r="G12" s="390" t="s">
        <v>561</v>
      </c>
      <c r="H12" s="386">
        <v>60264481</v>
      </c>
      <c r="I12" s="388" t="s">
        <v>267</v>
      </c>
      <c r="J12" s="388"/>
      <c r="K12" s="388"/>
      <c r="L12" s="388"/>
    </row>
    <row r="13" spans="1:12" x14ac:dyDescent="0.2">
      <c r="A13" s="387" t="s">
        <v>523</v>
      </c>
      <c r="B13" s="387" t="s">
        <v>267</v>
      </c>
      <c r="C13" s="387" t="s">
        <v>267</v>
      </c>
      <c r="D13" s="387" t="s">
        <v>267</v>
      </c>
      <c r="E13" s="387" t="s">
        <v>267</v>
      </c>
      <c r="F13" s="390" t="s">
        <v>562</v>
      </c>
      <c r="G13" s="390" t="s">
        <v>563</v>
      </c>
      <c r="H13" s="386">
        <v>96072006</v>
      </c>
      <c r="I13" s="388" t="s">
        <v>267</v>
      </c>
      <c r="J13" s="388"/>
      <c r="K13" s="388"/>
      <c r="L13" s="388"/>
    </row>
    <row r="14" spans="1:12" x14ac:dyDescent="0.2">
      <c r="A14" s="387" t="s">
        <v>524</v>
      </c>
      <c r="B14" s="387" t="s">
        <v>267</v>
      </c>
      <c r="C14" s="387" t="s">
        <v>267</v>
      </c>
      <c r="D14" s="387" t="s">
        <v>267</v>
      </c>
      <c r="E14" s="387" t="s">
        <v>267</v>
      </c>
      <c r="F14" s="390" t="s">
        <v>564</v>
      </c>
      <c r="G14" s="390" t="s">
        <v>565</v>
      </c>
      <c r="H14" s="386">
        <v>3849564622</v>
      </c>
      <c r="I14" s="388" t="s">
        <v>267</v>
      </c>
      <c r="J14" s="388"/>
      <c r="K14" s="388"/>
      <c r="L14" s="388"/>
    </row>
    <row r="15" spans="1:12" x14ac:dyDescent="0.2">
      <c r="A15" s="387" t="s">
        <v>525</v>
      </c>
      <c r="B15" s="387" t="s">
        <v>267</v>
      </c>
      <c r="C15" s="387" t="s">
        <v>267</v>
      </c>
      <c r="D15" s="387" t="s">
        <v>267</v>
      </c>
      <c r="E15" s="387" t="s">
        <v>267</v>
      </c>
      <c r="F15" s="390" t="s">
        <v>566</v>
      </c>
      <c r="G15" s="390" t="s">
        <v>567</v>
      </c>
      <c r="H15" s="386">
        <v>141279229</v>
      </c>
      <c r="I15" s="388" t="s">
        <v>267</v>
      </c>
      <c r="J15" s="388"/>
      <c r="K15" s="388"/>
      <c r="L15" s="388"/>
    </row>
    <row r="16" spans="1:12" x14ac:dyDescent="0.2">
      <c r="A16" s="387" t="s">
        <v>526</v>
      </c>
      <c r="B16" s="387" t="s">
        <v>267</v>
      </c>
      <c r="C16" s="387" t="s">
        <v>267</v>
      </c>
      <c r="D16" s="387" t="s">
        <v>267</v>
      </c>
      <c r="E16" s="387" t="s">
        <v>267</v>
      </c>
      <c r="F16" s="390" t="s">
        <v>568</v>
      </c>
      <c r="G16" s="390" t="s">
        <v>569</v>
      </c>
      <c r="H16" s="386">
        <v>1812701</v>
      </c>
      <c r="I16" s="388" t="s">
        <v>267</v>
      </c>
      <c r="J16" s="388"/>
      <c r="K16" s="388"/>
      <c r="L16" s="388"/>
    </row>
    <row r="17" spans="1:12" x14ac:dyDescent="0.2">
      <c r="A17" s="387" t="s">
        <v>527</v>
      </c>
      <c r="B17" s="387" t="s">
        <v>267</v>
      </c>
      <c r="C17" s="387" t="s">
        <v>267</v>
      </c>
      <c r="D17" s="387" t="s">
        <v>267</v>
      </c>
      <c r="E17" s="387" t="s">
        <v>267</v>
      </c>
      <c r="F17" s="390" t="s">
        <v>570</v>
      </c>
      <c r="G17" s="390" t="s">
        <v>571</v>
      </c>
      <c r="H17" s="386">
        <v>133000000</v>
      </c>
      <c r="I17" s="388" t="s">
        <v>267</v>
      </c>
      <c r="J17" s="388"/>
      <c r="K17" s="388"/>
      <c r="L17" s="388"/>
    </row>
    <row r="18" spans="1:12" x14ac:dyDescent="0.2">
      <c r="A18" s="387" t="s">
        <v>267</v>
      </c>
      <c r="B18" s="387" t="s">
        <v>267</v>
      </c>
      <c r="C18" s="387" t="s">
        <v>267</v>
      </c>
      <c r="D18" s="387" t="s">
        <v>267</v>
      </c>
      <c r="E18" s="387" t="s">
        <v>267</v>
      </c>
      <c r="F18" s="390" t="s">
        <v>267</v>
      </c>
      <c r="G18" s="390" t="s">
        <v>267</v>
      </c>
      <c r="H18" s="386" t="s">
        <v>267</v>
      </c>
      <c r="I18" s="388" t="s">
        <v>267</v>
      </c>
      <c r="J18" s="388"/>
      <c r="K18" s="388"/>
      <c r="L18" s="388"/>
    </row>
    <row r="19" spans="1:12" x14ac:dyDescent="0.2">
      <c r="A19" s="387" t="s">
        <v>267</v>
      </c>
      <c r="B19" s="387" t="s">
        <v>267</v>
      </c>
      <c r="C19" s="387" t="s">
        <v>267</v>
      </c>
      <c r="D19" s="387" t="s">
        <v>267</v>
      </c>
      <c r="E19" s="387" t="s">
        <v>267</v>
      </c>
      <c r="F19" s="391" t="s">
        <v>528</v>
      </c>
      <c r="G19" s="391" t="s">
        <v>267</v>
      </c>
      <c r="H19" s="392" t="s">
        <v>288</v>
      </c>
      <c r="I19" s="388" t="s">
        <v>267</v>
      </c>
      <c r="J19" s="388"/>
      <c r="K19" s="388"/>
      <c r="L19" s="388"/>
    </row>
    <row r="20" spans="1:12" x14ac:dyDescent="0.2">
      <c r="A20" s="387" t="s">
        <v>529</v>
      </c>
      <c r="B20" s="387" t="s">
        <v>267</v>
      </c>
      <c r="C20" s="387" t="s">
        <v>267</v>
      </c>
      <c r="D20" s="387" t="s">
        <v>267</v>
      </c>
      <c r="E20" s="387" t="s">
        <v>267</v>
      </c>
      <c r="F20" s="388" t="s">
        <v>412</v>
      </c>
      <c r="G20" s="388" t="s">
        <v>74</v>
      </c>
      <c r="H20" s="386">
        <v>5345592623</v>
      </c>
      <c r="I20" s="388" t="s">
        <v>267</v>
      </c>
      <c r="J20" s="388"/>
      <c r="K20" s="388"/>
      <c r="L20" s="388"/>
    </row>
    <row r="21" spans="1:12" x14ac:dyDescent="0.2">
      <c r="A21" s="387" t="s">
        <v>530</v>
      </c>
      <c r="B21" s="387" t="s">
        <v>267</v>
      </c>
      <c r="C21" s="387" t="s">
        <v>267</v>
      </c>
      <c r="D21" s="387" t="s">
        <v>267</v>
      </c>
      <c r="E21" s="387" t="s">
        <v>267</v>
      </c>
      <c r="F21" s="388" t="s">
        <v>413</v>
      </c>
      <c r="G21" s="388" t="s">
        <v>64</v>
      </c>
      <c r="H21" s="386">
        <v>-847693823</v>
      </c>
      <c r="I21" s="388" t="s">
        <v>267</v>
      </c>
      <c r="J21" s="388"/>
      <c r="K21" s="388"/>
      <c r="L21" s="388"/>
    </row>
    <row r="22" spans="1:12" x14ac:dyDescent="0.2">
      <c r="A22" s="387" t="s">
        <v>531</v>
      </c>
      <c r="B22" s="387" t="s">
        <v>267</v>
      </c>
      <c r="C22" s="387" t="s">
        <v>267</v>
      </c>
      <c r="D22" s="387" t="s">
        <v>267</v>
      </c>
      <c r="E22" s="387" t="s">
        <v>267</v>
      </c>
      <c r="F22" s="388" t="s">
        <v>532</v>
      </c>
      <c r="G22" s="388" t="s">
        <v>82</v>
      </c>
      <c r="H22" s="386" t="s">
        <v>267</v>
      </c>
      <c r="I22" s="388" t="s">
        <v>267</v>
      </c>
      <c r="J22" s="388"/>
      <c r="K22" s="388"/>
      <c r="L22" s="388"/>
    </row>
    <row r="23" spans="1:12" x14ac:dyDescent="0.2">
      <c r="A23" s="387" t="s">
        <v>533</v>
      </c>
      <c r="B23" s="387" t="s">
        <v>267</v>
      </c>
      <c r="C23" s="387" t="s">
        <v>267</v>
      </c>
      <c r="D23" s="387" t="s">
        <v>267</v>
      </c>
      <c r="E23" s="387" t="s">
        <v>267</v>
      </c>
      <c r="F23" s="388" t="s">
        <v>534</v>
      </c>
      <c r="G23" s="388" t="s">
        <v>90</v>
      </c>
      <c r="H23" s="386">
        <v>4497898800</v>
      </c>
      <c r="I23" s="388" t="s">
        <v>267</v>
      </c>
      <c r="J23" s="388"/>
      <c r="K23" s="388"/>
      <c r="L23" s="388"/>
    </row>
    <row r="24" spans="1:12" x14ac:dyDescent="0.2">
      <c r="A24" s="387" t="s">
        <v>535</v>
      </c>
      <c r="B24" s="387" t="s">
        <v>267</v>
      </c>
      <c r="C24" s="387" t="s">
        <v>267</v>
      </c>
      <c r="D24" s="387" t="s">
        <v>267</v>
      </c>
      <c r="E24" s="387" t="s">
        <v>267</v>
      </c>
      <c r="F24" s="388" t="s">
        <v>536</v>
      </c>
      <c r="G24" s="388" t="s">
        <v>92</v>
      </c>
      <c r="H24" s="386" t="s">
        <v>267</v>
      </c>
      <c r="I24" s="388" t="s">
        <v>267</v>
      </c>
      <c r="J24" s="388"/>
      <c r="K24" s="388"/>
      <c r="L24" s="388"/>
    </row>
    <row r="25" spans="1:12" x14ac:dyDescent="0.2">
      <c r="A25" s="387" t="s">
        <v>537</v>
      </c>
      <c r="B25" s="387" t="s">
        <v>267</v>
      </c>
      <c r="C25" s="387" t="s">
        <v>267</v>
      </c>
      <c r="D25" s="387" t="s">
        <v>267</v>
      </c>
      <c r="E25" s="387" t="s">
        <v>267</v>
      </c>
      <c r="F25" s="388" t="s">
        <v>538</v>
      </c>
      <c r="G25" s="388" t="s">
        <v>94</v>
      </c>
      <c r="H25" s="386">
        <v>4497898800</v>
      </c>
      <c r="I25" s="388" t="s">
        <v>267</v>
      </c>
      <c r="J25" s="388"/>
      <c r="K25" s="388"/>
      <c r="L25" s="388"/>
    </row>
    <row r="26" spans="1:12" x14ac:dyDescent="0.2">
      <c r="A26" s="387" t="s">
        <v>267</v>
      </c>
      <c r="B26" s="387" t="s">
        <v>267</v>
      </c>
      <c r="C26" s="387" t="s">
        <v>267</v>
      </c>
      <c r="D26" s="387" t="s">
        <v>267</v>
      </c>
      <c r="E26" s="387" t="s">
        <v>267</v>
      </c>
      <c r="F26" s="391" t="s">
        <v>416</v>
      </c>
      <c r="G26" s="391" t="s">
        <v>267</v>
      </c>
      <c r="H26" s="392" t="s">
        <v>267</v>
      </c>
      <c r="I26" s="388" t="s">
        <v>267</v>
      </c>
      <c r="J26" s="388"/>
      <c r="K26" s="388"/>
      <c r="L26" s="388"/>
    </row>
    <row r="27" spans="1:12" x14ac:dyDescent="0.2">
      <c r="A27" s="387" t="s">
        <v>539</v>
      </c>
      <c r="B27" s="387" t="s">
        <v>267</v>
      </c>
      <c r="C27" s="387" t="s">
        <v>267</v>
      </c>
      <c r="D27" s="387" t="s">
        <v>267</v>
      </c>
      <c r="E27" s="387" t="s">
        <v>267</v>
      </c>
      <c r="F27" s="388" t="s">
        <v>540</v>
      </c>
      <c r="G27" s="388" t="s">
        <v>107</v>
      </c>
      <c r="H27" s="386" t="s">
        <v>267</v>
      </c>
      <c r="I27" s="388" t="s">
        <v>267</v>
      </c>
      <c r="J27" s="388"/>
      <c r="K27" s="388"/>
      <c r="L27" s="388"/>
    </row>
    <row r="28" spans="1:12" x14ac:dyDescent="0.2">
      <c r="A28" s="387" t="s">
        <v>541</v>
      </c>
      <c r="B28" s="387" t="s">
        <v>267</v>
      </c>
      <c r="C28" s="387" t="s">
        <v>267</v>
      </c>
      <c r="D28" s="387" t="s">
        <v>267</v>
      </c>
      <c r="E28" s="387" t="s">
        <v>267</v>
      </c>
      <c r="F28" s="388" t="s">
        <v>542</v>
      </c>
      <c r="G28" s="388" t="s">
        <v>109</v>
      </c>
      <c r="H28" s="386">
        <v>-430387362</v>
      </c>
      <c r="I28" s="388" t="s">
        <v>267</v>
      </c>
      <c r="J28" s="388"/>
      <c r="K28" s="388"/>
      <c r="L28" s="388"/>
    </row>
    <row r="29" spans="1:12" x14ac:dyDescent="0.2">
      <c r="A29" s="387" t="s">
        <v>543</v>
      </c>
      <c r="B29" s="387" t="s">
        <v>267</v>
      </c>
      <c r="C29" s="387" t="s">
        <v>267</v>
      </c>
      <c r="D29" s="387" t="s">
        <v>267</v>
      </c>
      <c r="E29" s="387" t="s">
        <v>267</v>
      </c>
      <c r="F29" s="388" t="s">
        <v>544</v>
      </c>
      <c r="G29" s="388" t="s">
        <v>129</v>
      </c>
      <c r="H29" s="386" t="s">
        <v>267</v>
      </c>
      <c r="I29" s="388" t="s">
        <v>267</v>
      </c>
      <c r="J29" s="388"/>
      <c r="K29" s="388"/>
      <c r="L29" s="388"/>
    </row>
    <row r="30" spans="1:12" x14ac:dyDescent="0.2">
      <c r="A30" s="387" t="s">
        <v>545</v>
      </c>
      <c r="B30" s="387" t="s">
        <v>267</v>
      </c>
      <c r="C30" s="387" t="s">
        <v>267</v>
      </c>
      <c r="D30" s="387" t="s">
        <v>267</v>
      </c>
      <c r="E30" s="387" t="s">
        <v>267</v>
      </c>
      <c r="F30" s="388" t="s">
        <v>546</v>
      </c>
      <c r="G30" s="388" t="s">
        <v>131</v>
      </c>
      <c r="H30" s="386" t="s">
        <v>267</v>
      </c>
      <c r="I30" s="388" t="s">
        <v>267</v>
      </c>
      <c r="J30" s="388"/>
      <c r="K30" s="388"/>
      <c r="L30" s="388"/>
    </row>
    <row r="31" spans="1:12" x14ac:dyDescent="0.2">
      <c r="A31" s="387" t="s">
        <v>547</v>
      </c>
      <c r="B31" s="387" t="s">
        <v>419</v>
      </c>
      <c r="C31" s="387" t="s">
        <v>267</v>
      </c>
      <c r="D31" s="387" t="s">
        <v>267</v>
      </c>
      <c r="E31" s="387" t="s">
        <v>267</v>
      </c>
      <c r="F31" s="388" t="s">
        <v>419</v>
      </c>
      <c r="G31" s="388" t="s">
        <v>107</v>
      </c>
      <c r="H31" s="386" t="s">
        <v>267</v>
      </c>
      <c r="I31" s="388" t="s">
        <v>267</v>
      </c>
      <c r="J31" s="388"/>
      <c r="K31" s="388"/>
      <c r="L31" s="388"/>
    </row>
    <row r="32" spans="1:12" x14ac:dyDescent="0.2">
      <c r="A32" s="387" t="s">
        <v>548</v>
      </c>
      <c r="B32" s="387" t="s">
        <v>267</v>
      </c>
      <c r="C32" s="387" t="s">
        <v>267</v>
      </c>
      <c r="D32" s="387" t="s">
        <v>267</v>
      </c>
      <c r="E32" s="387" t="s">
        <v>267</v>
      </c>
      <c r="F32" s="388" t="s">
        <v>549</v>
      </c>
      <c r="G32" s="388" t="s">
        <v>226</v>
      </c>
      <c r="H32" s="386" t="s">
        <v>267</v>
      </c>
      <c r="I32" s="388" t="s">
        <v>267</v>
      </c>
      <c r="J32" s="388"/>
      <c r="K32" s="388"/>
      <c r="L32" s="388"/>
    </row>
    <row r="33" spans="1:12" x14ac:dyDescent="0.2">
      <c r="A33" s="387" t="s">
        <v>267</v>
      </c>
      <c r="B33" s="387" t="s">
        <v>267</v>
      </c>
      <c r="C33" s="387" t="s">
        <v>267</v>
      </c>
      <c r="D33" s="387" t="s">
        <v>267</v>
      </c>
      <c r="E33" s="387" t="s">
        <v>267</v>
      </c>
      <c r="F33" s="388" t="s">
        <v>267</v>
      </c>
      <c r="G33" s="388" t="s">
        <v>267</v>
      </c>
      <c r="H33" s="388" t="s">
        <v>267</v>
      </c>
      <c r="I33" s="388" t="s">
        <v>267</v>
      </c>
      <c r="J33" s="388"/>
      <c r="K33" s="388"/>
      <c r="L33" s="388"/>
    </row>
    <row r="34" spans="1:12" x14ac:dyDescent="0.2">
      <c r="F34" s="388"/>
      <c r="G34" s="388"/>
      <c r="H34" s="388"/>
      <c r="I34" s="388"/>
      <c r="J34" s="388"/>
      <c r="K34" s="388"/>
      <c r="L34" s="388"/>
    </row>
    <row r="35" spans="1:12" x14ac:dyDescent="0.2">
      <c r="F35" s="388"/>
      <c r="G35" s="388"/>
      <c r="H35" s="388"/>
      <c r="I35" s="388"/>
      <c r="J35" s="388"/>
      <c r="K35" s="388"/>
      <c r="L35" s="388"/>
    </row>
    <row r="36" spans="1:12" x14ac:dyDescent="0.2">
      <c r="F36" s="388"/>
      <c r="G36" s="388"/>
      <c r="H36" s="388"/>
      <c r="I36" s="388"/>
      <c r="J36" s="388"/>
      <c r="K36" s="388"/>
      <c r="L36" s="388"/>
    </row>
    <row r="37" spans="1:12" ht="10.8" thickBot="1" x14ac:dyDescent="0.25">
      <c r="F37" s="388"/>
      <c r="G37" s="388"/>
      <c r="H37" s="388"/>
      <c r="I37" s="388"/>
      <c r="J37" s="388"/>
      <c r="K37" s="388"/>
      <c r="L37" s="388"/>
    </row>
  </sheetData>
  <pageMargins left="0.75" right="0.75" top="1" bottom="1" header="0.5" footer="0.5"/>
  <pageSetup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44"/>
  <dimension ref="A1:F38"/>
  <sheetViews>
    <sheetView workbookViewId="0"/>
  </sheetViews>
  <sheetFormatPr defaultRowHeight="10.199999999999999" x14ac:dyDescent="0.2"/>
  <sheetData>
    <row r="1" spans="1:6" x14ac:dyDescent="0.2">
      <c r="A1" t="s">
        <v>576</v>
      </c>
      <c r="B1" t="e">
        <f>#REF!</f>
        <v>#REF!</v>
      </c>
      <c r="C1" t="e">
        <f>#REF!</f>
        <v>#REF!</v>
      </c>
      <c r="D1" t="e">
        <f>#REF!</f>
        <v>#REF!</v>
      </c>
      <c r="E1">
        <v>1</v>
      </c>
      <c r="F1">
        <v>1</v>
      </c>
    </row>
    <row r="2" spans="1:6" x14ac:dyDescent="0.2">
      <c r="A2" t="s">
        <v>577</v>
      </c>
      <c r="B2" t="e">
        <f>#REF!</f>
        <v>#REF!</v>
      </c>
      <c r="C2" t="e">
        <f>#REF!</f>
        <v>#REF!</v>
      </c>
      <c r="D2" t="e">
        <f>#REF!</f>
        <v>#REF!</v>
      </c>
      <c r="E2">
        <v>1</v>
      </c>
      <c r="F2">
        <v>2</v>
      </c>
    </row>
    <row r="3" spans="1:6" x14ac:dyDescent="0.2">
      <c r="A3" t="s">
        <v>578</v>
      </c>
      <c r="B3" t="e">
        <f>#REF!</f>
        <v>#REF!</v>
      </c>
      <c r="C3" t="e">
        <f>#REF!</f>
        <v>#REF!</v>
      </c>
      <c r="D3" t="e">
        <f>#REF!</f>
        <v>#REF!</v>
      </c>
      <c r="E3">
        <v>1</v>
      </c>
      <c r="F3">
        <v>3</v>
      </c>
    </row>
    <row r="4" spans="1:6" x14ac:dyDescent="0.2">
      <c r="A4" t="s">
        <v>579</v>
      </c>
      <c r="B4" t="e">
        <f>#REF!</f>
        <v>#REF!</v>
      </c>
      <c r="C4" t="e">
        <f>#REF!</f>
        <v>#REF!</v>
      </c>
      <c r="D4" t="e">
        <f>#REF!</f>
        <v>#REF!</v>
      </c>
      <c r="E4">
        <v>1</v>
      </c>
      <c r="F4">
        <v>4</v>
      </c>
    </row>
    <row r="5" spans="1:6" x14ac:dyDescent="0.2">
      <c r="A5" t="s">
        <v>580</v>
      </c>
      <c r="B5" t="e">
        <f>#REF!</f>
        <v>#REF!</v>
      </c>
      <c r="C5" t="e">
        <f>#REF!</f>
        <v>#REF!</v>
      </c>
      <c r="D5" t="e">
        <f>#REF!</f>
        <v>#REF!</v>
      </c>
      <c r="E5">
        <v>1</v>
      </c>
      <c r="F5">
        <v>5</v>
      </c>
    </row>
    <row r="6" spans="1:6" x14ac:dyDescent="0.2">
      <c r="A6" t="s">
        <v>581</v>
      </c>
      <c r="B6" t="e">
        <f>#REF!</f>
        <v>#REF!</v>
      </c>
      <c r="C6" t="e">
        <f>#REF!</f>
        <v>#REF!</v>
      </c>
      <c r="D6" t="e">
        <f>#REF!</f>
        <v>#REF!</v>
      </c>
      <c r="E6">
        <v>1</v>
      </c>
      <c r="F6">
        <v>6</v>
      </c>
    </row>
    <row r="7" spans="1:6" x14ac:dyDescent="0.2">
      <c r="A7" t="s">
        <v>582</v>
      </c>
      <c r="B7" t="e">
        <f>#REF!</f>
        <v>#REF!</v>
      </c>
      <c r="C7" t="e">
        <f>#REF!</f>
        <v>#REF!</v>
      </c>
      <c r="D7" t="e">
        <f>#REF!</f>
        <v>#REF!</v>
      </c>
      <c r="E7">
        <v>1</v>
      </c>
      <c r="F7">
        <v>7</v>
      </c>
    </row>
    <row r="8" spans="1:6" x14ac:dyDescent="0.2">
      <c r="A8" t="s">
        <v>583</v>
      </c>
      <c r="B8" t="e">
        <f>#REF!</f>
        <v>#REF!</v>
      </c>
      <c r="C8" t="e">
        <f>#REF!</f>
        <v>#REF!</v>
      </c>
      <c r="D8" t="e">
        <f>#REF!</f>
        <v>#REF!</v>
      </c>
      <c r="E8">
        <v>1</v>
      </c>
      <c r="F8">
        <v>13</v>
      </c>
    </row>
    <row r="9" spans="1:6" x14ac:dyDescent="0.2">
      <c r="A9" t="s">
        <v>584</v>
      </c>
      <c r="B9" t="e">
        <f>#REF!</f>
        <v>#REF!</v>
      </c>
      <c r="C9" t="e">
        <f>#REF!</f>
        <v>#REF!</v>
      </c>
      <c r="D9" t="e">
        <f>#REF!</f>
        <v>#REF!</v>
      </c>
      <c r="E9">
        <v>1</v>
      </c>
      <c r="F9">
        <v>14</v>
      </c>
    </row>
    <row r="10" spans="1:6" x14ac:dyDescent="0.2">
      <c r="A10" t="s">
        <v>585</v>
      </c>
      <c r="B10" t="e">
        <f>#REF!</f>
        <v>#REF!</v>
      </c>
      <c r="C10" t="e">
        <f>#REF!</f>
        <v>#REF!</v>
      </c>
      <c r="D10" t="e">
        <f>#REF!</f>
        <v>#REF!</v>
      </c>
      <c r="E10">
        <v>1</v>
      </c>
      <c r="F10">
        <v>18</v>
      </c>
    </row>
    <row r="11" spans="1:6" x14ac:dyDescent="0.2">
      <c r="A11" t="s">
        <v>586</v>
      </c>
      <c r="B11" t="e">
        <f>#REF!</f>
        <v>#REF!</v>
      </c>
      <c r="C11" t="e">
        <f>#REF!</f>
        <v>#REF!</v>
      </c>
      <c r="D11" t="e">
        <f>#REF!</f>
        <v>#REF!</v>
      </c>
      <c r="E11">
        <v>1</v>
      </c>
      <c r="F11">
        <v>19</v>
      </c>
    </row>
    <row r="12" spans="1:6" x14ac:dyDescent="0.2">
      <c r="A12" t="s">
        <v>587</v>
      </c>
      <c r="B12" t="e">
        <f>#REF!</f>
        <v>#REF!</v>
      </c>
      <c r="C12" t="e">
        <f>#REF!</f>
        <v>#REF!</v>
      </c>
      <c r="D12" t="e">
        <f>#REF!</f>
        <v>#REF!</v>
      </c>
      <c r="E12">
        <v>1</v>
      </c>
      <c r="F12">
        <v>21</v>
      </c>
    </row>
    <row r="13" spans="1:6" x14ac:dyDescent="0.2">
      <c r="A13" t="s">
        <v>588</v>
      </c>
      <c r="B13" t="e">
        <f>#REF!</f>
        <v>#REF!</v>
      </c>
      <c r="C13" t="e">
        <f>#REF!</f>
        <v>#REF!</v>
      </c>
      <c r="D13" t="e">
        <f>#REF!</f>
        <v>#REF!</v>
      </c>
      <c r="E13">
        <v>1</v>
      </c>
      <c r="F13">
        <v>22</v>
      </c>
    </row>
    <row r="14" spans="1:6" x14ac:dyDescent="0.2">
      <c r="A14" t="s">
        <v>589</v>
      </c>
      <c r="B14" t="e">
        <f>#REF!</f>
        <v>#REF!</v>
      </c>
      <c r="C14" t="e">
        <f>#REF!</f>
        <v>#REF!</v>
      </c>
      <c r="D14" t="e">
        <f>#REF!</f>
        <v>#REF!</v>
      </c>
      <c r="E14">
        <v>1</v>
      </c>
      <c r="F14">
        <v>23</v>
      </c>
    </row>
    <row r="15" spans="1:6" x14ac:dyDescent="0.2">
      <c r="A15" t="s">
        <v>590</v>
      </c>
      <c r="B15" t="e">
        <f>#REF!</f>
        <v>#REF!</v>
      </c>
      <c r="C15" t="e">
        <f>#REF!</f>
        <v>#REF!</v>
      </c>
      <c r="D15" t="e">
        <f>#REF!</f>
        <v>#REF!</v>
      </c>
      <c r="E15">
        <v>1</v>
      </c>
      <c r="F15">
        <v>24</v>
      </c>
    </row>
    <row r="16" spans="1:6" x14ac:dyDescent="0.2">
      <c r="A16" t="s">
        <v>591</v>
      </c>
      <c r="B16" t="e">
        <f>#REF!</f>
        <v>#REF!</v>
      </c>
      <c r="C16" t="e">
        <f>#REF!</f>
        <v>#REF!</v>
      </c>
      <c r="D16" t="e">
        <f>#REF!</f>
        <v>#REF!</v>
      </c>
      <c r="E16">
        <v>1</v>
      </c>
      <c r="F16">
        <v>25</v>
      </c>
    </row>
    <row r="17" spans="1:6" x14ac:dyDescent="0.2">
      <c r="A17" t="s">
        <v>592</v>
      </c>
      <c r="B17" t="e">
        <f>#REF!</f>
        <v>#REF!</v>
      </c>
      <c r="C17" t="e">
        <f>#REF!</f>
        <v>#REF!</v>
      </c>
      <c r="D17" t="e">
        <f>#REF!</f>
        <v>#REF!</v>
      </c>
      <c r="E17">
        <v>1</v>
      </c>
      <c r="F17">
        <v>26</v>
      </c>
    </row>
    <row r="18" spans="1:6" x14ac:dyDescent="0.2">
      <c r="A18" t="s">
        <v>593</v>
      </c>
      <c r="B18" t="e">
        <f>#REF!</f>
        <v>#REF!</v>
      </c>
      <c r="C18" t="e">
        <f>#REF!</f>
        <v>#REF!</v>
      </c>
      <c r="D18" t="e">
        <f>#REF!</f>
        <v>#REF!</v>
      </c>
      <c r="E18">
        <v>1</v>
      </c>
      <c r="F18">
        <v>27</v>
      </c>
    </row>
    <row r="19" spans="1:6" x14ac:dyDescent="0.2">
      <c r="A19" t="s">
        <v>594</v>
      </c>
      <c r="B19" t="e">
        <f>#REF!</f>
        <v>#REF!</v>
      </c>
      <c r="C19" t="e">
        <f>#REF!</f>
        <v>#REF!</v>
      </c>
      <c r="D19" t="e">
        <f>#REF!</f>
        <v>#REF!</v>
      </c>
      <c r="E19">
        <v>1</v>
      </c>
      <c r="F19">
        <v>28</v>
      </c>
    </row>
    <row r="20" spans="1:6" x14ac:dyDescent="0.2">
      <c r="A20" t="s">
        <v>595</v>
      </c>
      <c r="B20" t="e">
        <f>#REF!</f>
        <v>#REF!</v>
      </c>
      <c r="C20" t="e">
        <f>#REF!</f>
        <v>#REF!</v>
      </c>
      <c r="D20" t="e">
        <f>#REF!</f>
        <v>#REF!</v>
      </c>
      <c r="E20">
        <v>1</v>
      </c>
      <c r="F20">
        <v>29</v>
      </c>
    </row>
    <row r="21" spans="1:6" x14ac:dyDescent="0.2">
      <c r="A21" t="s">
        <v>596</v>
      </c>
      <c r="B21" t="e">
        <f>#REF!</f>
        <v>#REF!</v>
      </c>
      <c r="C21" t="e">
        <f>#REF!</f>
        <v>#REF!</v>
      </c>
      <c r="D21" t="e">
        <f>#REF!</f>
        <v>#REF!</v>
      </c>
      <c r="E21">
        <v>1</v>
      </c>
      <c r="F21">
        <v>30</v>
      </c>
    </row>
    <row r="22" spans="1:6" x14ac:dyDescent="0.2">
      <c r="A22" t="s">
        <v>597</v>
      </c>
      <c r="B22" t="e">
        <f>#REF!</f>
        <v>#REF!</v>
      </c>
      <c r="C22" t="e">
        <f>#REF!</f>
        <v>#REF!</v>
      </c>
      <c r="D22" t="e">
        <f>#REF!</f>
        <v>#REF!</v>
      </c>
      <c r="E22">
        <v>1</v>
      </c>
      <c r="F22">
        <v>31</v>
      </c>
    </row>
    <row r="23" spans="1:6" x14ac:dyDescent="0.2">
      <c r="A23" t="s">
        <v>598</v>
      </c>
      <c r="B23" t="e">
        <f>#REF!</f>
        <v>#REF!</v>
      </c>
      <c r="C23" t="e">
        <f>#REF!</f>
        <v>#REF!</v>
      </c>
      <c r="D23" t="e">
        <f>#REF!</f>
        <v>#REF!</v>
      </c>
      <c r="E23">
        <v>1</v>
      </c>
      <c r="F23">
        <v>32</v>
      </c>
    </row>
    <row r="24" spans="1:6" x14ac:dyDescent="0.2">
      <c r="A24" t="s">
        <v>599</v>
      </c>
      <c r="B24" t="e">
        <f>#REF!</f>
        <v>#REF!</v>
      </c>
      <c r="C24" t="e">
        <f>#REF!</f>
        <v>#REF!</v>
      </c>
      <c r="D24" t="e">
        <f>#REF!</f>
        <v>#REF!</v>
      </c>
      <c r="E24">
        <v>1</v>
      </c>
      <c r="F24">
        <v>33</v>
      </c>
    </row>
    <row r="25" spans="1:6" x14ac:dyDescent="0.2">
      <c r="A25" t="s">
        <v>600</v>
      </c>
      <c r="B25" t="e">
        <f>#REF!</f>
        <v>#REF!</v>
      </c>
      <c r="C25" t="e">
        <f>#REF!</f>
        <v>#REF!</v>
      </c>
      <c r="D25" t="e">
        <f>#REF!</f>
        <v>#REF!</v>
      </c>
      <c r="E25">
        <v>1</v>
      </c>
      <c r="F25">
        <v>34</v>
      </c>
    </row>
    <row r="26" spans="1:6" x14ac:dyDescent="0.2">
      <c r="A26" t="s">
        <v>601</v>
      </c>
      <c r="B26" t="e">
        <f>#REF!</f>
        <v>#REF!</v>
      </c>
      <c r="C26" t="e">
        <f>#REF!</f>
        <v>#REF!</v>
      </c>
      <c r="D26" t="e">
        <f>#REF!</f>
        <v>#REF!</v>
      </c>
      <c r="E26">
        <v>1</v>
      </c>
      <c r="F26">
        <v>35</v>
      </c>
    </row>
    <row r="27" spans="1:6" x14ac:dyDescent="0.2">
      <c r="A27" t="s">
        <v>602</v>
      </c>
      <c r="B27" t="e">
        <f>#REF!</f>
        <v>#REF!</v>
      </c>
      <c r="C27" t="e">
        <f>#REF!</f>
        <v>#REF!</v>
      </c>
      <c r="D27" t="e">
        <f>#REF!</f>
        <v>#REF!</v>
      </c>
      <c r="E27">
        <v>1</v>
      </c>
      <c r="F27">
        <v>36</v>
      </c>
    </row>
    <row r="28" spans="1:6" x14ac:dyDescent="0.2">
      <c r="A28" t="s">
        <v>603</v>
      </c>
      <c r="B28" t="e">
        <f>#REF!</f>
        <v>#REF!</v>
      </c>
      <c r="C28" t="e">
        <f>#REF!</f>
        <v>#REF!</v>
      </c>
      <c r="D28" t="e">
        <f>#REF!</f>
        <v>#REF!</v>
      </c>
      <c r="E28">
        <v>1</v>
      </c>
      <c r="F28">
        <v>37</v>
      </c>
    </row>
    <row r="29" spans="1:6" x14ac:dyDescent="0.2">
      <c r="A29" t="s">
        <v>604</v>
      </c>
      <c r="B29" t="e">
        <f>#REF!</f>
        <v>#REF!</v>
      </c>
      <c r="C29" t="e">
        <f>#REF!</f>
        <v>#REF!</v>
      </c>
      <c r="D29" t="e">
        <f>#REF!</f>
        <v>#REF!</v>
      </c>
      <c r="E29">
        <v>1</v>
      </c>
      <c r="F29">
        <v>38</v>
      </c>
    </row>
    <row r="30" spans="1:6" x14ac:dyDescent="0.2">
      <c r="A30" t="s">
        <v>605</v>
      </c>
      <c r="B30" t="e">
        <f>#REF!</f>
        <v>#REF!</v>
      </c>
      <c r="C30" t="e">
        <f>#REF!</f>
        <v>#REF!</v>
      </c>
      <c r="D30" t="e">
        <f>#REF!</f>
        <v>#REF!</v>
      </c>
      <c r="E30">
        <v>1</v>
      </c>
      <c r="F30">
        <v>39</v>
      </c>
    </row>
    <row r="31" spans="1:6" x14ac:dyDescent="0.2">
      <c r="A31" t="s">
        <v>606</v>
      </c>
      <c r="B31" t="e">
        <f>#REF!</f>
        <v>#REF!</v>
      </c>
      <c r="C31" t="e">
        <f>#REF!</f>
        <v>#REF!</v>
      </c>
      <c r="D31" t="e">
        <f>#REF!</f>
        <v>#REF!</v>
      </c>
      <c r="E31">
        <v>1</v>
      </c>
      <c r="F31">
        <v>40</v>
      </c>
    </row>
    <row r="32" spans="1:6" x14ac:dyDescent="0.2">
      <c r="A32" t="s">
        <v>615</v>
      </c>
      <c r="B32" t="e">
        <f>#REF!</f>
        <v>#REF!</v>
      </c>
      <c r="C32" t="e">
        <f>#REF!</f>
        <v>#REF!</v>
      </c>
      <c r="D32" t="e">
        <f>#REF!</f>
        <v>#REF!</v>
      </c>
      <c r="E32">
        <v>1</v>
      </c>
      <c r="F32">
        <v>42</v>
      </c>
    </row>
    <row r="33" spans="1:6" x14ac:dyDescent="0.2">
      <c r="A33" t="s">
        <v>616</v>
      </c>
      <c r="B33" t="e">
        <f>#REF!</f>
        <v>#REF!</v>
      </c>
      <c r="C33" t="e">
        <f>#REF!</f>
        <v>#REF!</v>
      </c>
      <c r="D33" t="e">
        <f>#REF!</f>
        <v>#REF!</v>
      </c>
      <c r="E33">
        <v>1</v>
      </c>
      <c r="F33">
        <v>43</v>
      </c>
    </row>
    <row r="34" spans="1:6" x14ac:dyDescent="0.2">
      <c r="A34" t="s">
        <v>617</v>
      </c>
      <c r="B34" t="e">
        <f>#REF!</f>
        <v>#REF!</v>
      </c>
      <c r="C34" t="e">
        <f>#REF!</f>
        <v>#REF!</v>
      </c>
      <c r="D34" t="e">
        <f>#REF!</f>
        <v>#REF!</v>
      </c>
      <c r="E34">
        <v>1</v>
      </c>
      <c r="F34">
        <v>44</v>
      </c>
    </row>
    <row r="35" spans="1:6" x14ac:dyDescent="0.2">
      <c r="A35" t="s">
        <v>623</v>
      </c>
      <c r="B35" t="e">
        <f>#REF!</f>
        <v>#REF!</v>
      </c>
      <c r="C35" t="e">
        <f>#REF!</f>
        <v>#REF!</v>
      </c>
      <c r="D35" t="e">
        <f>#REF!</f>
        <v>#REF!</v>
      </c>
      <c r="E35">
        <v>1</v>
      </c>
      <c r="F35">
        <v>46</v>
      </c>
    </row>
    <row r="36" spans="1:6" x14ac:dyDescent="0.2">
      <c r="A36" t="s">
        <v>624</v>
      </c>
      <c r="B36" t="e">
        <f>#REF!</f>
        <v>#REF!</v>
      </c>
      <c r="C36" t="e">
        <f>#REF!</f>
        <v>#REF!</v>
      </c>
      <c r="D36" t="e">
        <f>#REF!</f>
        <v>#REF!</v>
      </c>
      <c r="E36">
        <v>1</v>
      </c>
      <c r="F36">
        <v>47</v>
      </c>
    </row>
    <row r="37" spans="1:6" x14ac:dyDescent="0.2">
      <c r="A37" t="s">
        <v>628</v>
      </c>
      <c r="B37" t="e">
        <f>#REF!</f>
        <v>#REF!</v>
      </c>
      <c r="C37" t="e">
        <f>#REF!</f>
        <v>#REF!</v>
      </c>
      <c r="D37" t="e">
        <f>#REF!</f>
        <v>#REF!</v>
      </c>
      <c r="E37">
        <v>1</v>
      </c>
      <c r="F37">
        <v>48</v>
      </c>
    </row>
    <row r="38" spans="1:6" x14ac:dyDescent="0.2">
      <c r="A38" t="s">
        <v>629</v>
      </c>
      <c r="B38" t="e">
        <f>#REF!</f>
        <v>#REF!</v>
      </c>
      <c r="C38" t="e">
        <f>#REF!</f>
        <v>#REF!</v>
      </c>
      <c r="D38" t="e">
        <f>#REF!</f>
        <v>#REF!</v>
      </c>
      <c r="E38">
        <v>1</v>
      </c>
      <c r="F38">
        <v>49</v>
      </c>
    </row>
  </sheetData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70C0"/>
  </sheetPr>
  <dimension ref="A1:AG27"/>
  <sheetViews>
    <sheetView tabSelected="1" zoomScale="85" zoomScaleNormal="85" workbookViewId="0">
      <pane ySplit="3" topLeftCell="A4" activePane="bottomLeft" state="frozen"/>
      <selection activeCell="E37" sqref="E37"/>
      <selection pane="bottomLeft" activeCell="A4" sqref="A4"/>
    </sheetView>
  </sheetViews>
  <sheetFormatPr defaultColWidth="11.140625" defaultRowHeight="13.8" x14ac:dyDescent="0.3"/>
  <cols>
    <col min="1" max="1" width="20.42578125" style="18" customWidth="1"/>
    <col min="2" max="2" width="88" style="18" customWidth="1"/>
    <col min="3" max="3" width="9.42578125" style="18" customWidth="1"/>
    <col min="4" max="4" width="10.140625" style="397" customWidth="1"/>
    <col min="5" max="5" width="8.140625" style="21" bestFit="1" customWidth="1"/>
    <col min="6" max="6" width="2" style="18" customWidth="1"/>
    <col min="7" max="37" width="11.140625" style="18" customWidth="1"/>
    <col min="38" max="16384" width="11.140625" style="18"/>
  </cols>
  <sheetData>
    <row r="1" spans="1:33" ht="21" customHeight="1" x14ac:dyDescent="0.3">
      <c r="A1" s="8"/>
      <c r="B1" s="8"/>
      <c r="C1" s="8"/>
      <c r="D1" s="416" t="s">
        <v>11</v>
      </c>
      <c r="E1" s="416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</row>
    <row r="2" spans="1:33" ht="21" customHeight="1" x14ac:dyDescent="0.3">
      <c r="A2" s="8"/>
      <c r="B2" s="8"/>
      <c r="C2" s="8"/>
      <c r="D2" s="393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spans="1:33" ht="21" x14ac:dyDescent="0.35">
      <c r="A3" s="417" t="s">
        <v>46</v>
      </c>
      <c r="B3" s="417"/>
      <c r="C3" s="417"/>
      <c r="D3" s="417"/>
      <c r="E3" s="417"/>
      <c r="F3" s="10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x14ac:dyDescent="0.3">
      <c r="A4" s="11"/>
      <c r="B4" s="11"/>
      <c r="C4" s="12"/>
      <c r="D4" s="394" t="s">
        <v>463</v>
      </c>
      <c r="E4" s="12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</row>
    <row r="5" spans="1:33" ht="14.4" x14ac:dyDescent="0.3">
      <c r="A5" s="13" t="s">
        <v>424</v>
      </c>
      <c r="B5" s="13" t="s">
        <v>386</v>
      </c>
      <c r="C5" s="14" t="s">
        <v>47</v>
      </c>
      <c r="D5" s="395" t="str">
        <f t="shared" ref="D5:D20" si="0">HYPERLINK("#"&amp;_bip_prefix&amp;$A5&amp;"_EN","link")</f>
        <v>link</v>
      </c>
      <c r="E5" s="15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</row>
    <row r="6" spans="1:33" ht="14.4" x14ac:dyDescent="0.3">
      <c r="A6" s="16" t="s">
        <v>425</v>
      </c>
      <c r="B6" s="16" t="s">
        <v>387</v>
      </c>
      <c r="C6" s="17" t="s">
        <v>48</v>
      </c>
      <c r="D6" s="395" t="str">
        <f t="shared" si="0"/>
        <v>link</v>
      </c>
      <c r="E6" s="15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14.4" x14ac:dyDescent="0.3">
      <c r="A7" s="16" t="s">
        <v>426</v>
      </c>
      <c r="B7" s="16" t="s">
        <v>429</v>
      </c>
      <c r="C7" s="14" t="s">
        <v>442</v>
      </c>
      <c r="D7" s="395" t="str">
        <f t="shared" si="0"/>
        <v>link</v>
      </c>
      <c r="E7" s="1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1:33" ht="14.4" x14ac:dyDescent="0.3">
      <c r="A8" s="16" t="s">
        <v>427</v>
      </c>
      <c r="B8" s="16" t="s">
        <v>429</v>
      </c>
      <c r="C8" s="17" t="s">
        <v>443</v>
      </c>
      <c r="D8" s="395" t="str">
        <f t="shared" si="0"/>
        <v>link</v>
      </c>
      <c r="E8" s="1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</row>
    <row r="9" spans="1:33" ht="14.4" x14ac:dyDescent="0.3">
      <c r="A9" s="16" t="s">
        <v>428</v>
      </c>
      <c r="B9" s="16" t="s">
        <v>430</v>
      </c>
      <c r="C9" s="14" t="s">
        <v>444</v>
      </c>
      <c r="D9" s="395" t="str">
        <f t="shared" si="0"/>
        <v>link</v>
      </c>
      <c r="E9" s="1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</row>
    <row r="10" spans="1:33" ht="14.4" x14ac:dyDescent="0.3">
      <c r="A10" s="16" t="s">
        <v>431</v>
      </c>
      <c r="B10" s="16" t="s">
        <v>388</v>
      </c>
      <c r="C10" s="17" t="s">
        <v>49</v>
      </c>
      <c r="D10" s="395" t="str">
        <f t="shared" si="0"/>
        <v>link</v>
      </c>
      <c r="E10" s="1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</row>
    <row r="11" spans="1:33" ht="14.4" x14ac:dyDescent="0.3">
      <c r="A11" s="16" t="s">
        <v>432</v>
      </c>
      <c r="B11" s="16" t="s">
        <v>388</v>
      </c>
      <c r="C11" s="14" t="s">
        <v>50</v>
      </c>
      <c r="D11" s="395" t="str">
        <f t="shared" si="0"/>
        <v>link</v>
      </c>
      <c r="E11" s="15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</row>
    <row r="12" spans="1:33" ht="14.4" x14ac:dyDescent="0.3">
      <c r="A12" s="16" t="s">
        <v>433</v>
      </c>
      <c r="B12" s="16" t="s">
        <v>375</v>
      </c>
      <c r="C12" s="17" t="s">
        <v>51</v>
      </c>
      <c r="D12" s="395" t="str">
        <f>HYPERLINK("#"&amp;_bip_prefix&amp;$A12&amp;"_EN","link")</f>
        <v>link</v>
      </c>
      <c r="E12" s="15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</row>
    <row r="13" spans="1:33" ht="14.4" x14ac:dyDescent="0.3">
      <c r="A13" s="16" t="s">
        <v>434</v>
      </c>
      <c r="B13" s="16" t="s">
        <v>377</v>
      </c>
      <c r="C13" s="14" t="s">
        <v>52</v>
      </c>
      <c r="D13" s="395" t="str">
        <f t="shared" si="0"/>
        <v>link</v>
      </c>
      <c r="E13" s="15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3" ht="14.4" x14ac:dyDescent="0.3">
      <c r="A14" s="16" t="s">
        <v>435</v>
      </c>
      <c r="B14" s="16" t="s">
        <v>376</v>
      </c>
      <c r="C14" s="17" t="s">
        <v>53</v>
      </c>
      <c r="D14" s="395" t="str">
        <f t="shared" si="0"/>
        <v>link</v>
      </c>
      <c r="E14" s="15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3" ht="14.4" x14ac:dyDescent="0.3">
      <c r="A15" s="16" t="s">
        <v>436</v>
      </c>
      <c r="B15" s="16" t="s">
        <v>411</v>
      </c>
      <c r="C15" s="14" t="s">
        <v>54</v>
      </c>
      <c r="D15" s="395" t="str">
        <f>HYPERLINK("#"&amp;_bip_prefix&amp;$A15&amp;"_EN","link")</f>
        <v>link</v>
      </c>
      <c r="E15" s="15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</row>
    <row r="16" spans="1:33" ht="14.4" x14ac:dyDescent="0.3">
      <c r="A16" s="16" t="s">
        <v>437</v>
      </c>
      <c r="B16" s="16" t="s">
        <v>384</v>
      </c>
      <c r="C16" s="17" t="s">
        <v>379</v>
      </c>
      <c r="D16" s="395" t="str">
        <f>HYPERLINK("#"&amp;_bip_prefix&amp;$A16&amp;"_EN","link")</f>
        <v>link</v>
      </c>
      <c r="E16" s="15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 spans="1:33" ht="14.4" x14ac:dyDescent="0.3">
      <c r="A17" s="16" t="s">
        <v>438</v>
      </c>
      <c r="B17" s="16" t="s">
        <v>385</v>
      </c>
      <c r="C17" s="14" t="s">
        <v>380</v>
      </c>
      <c r="D17" s="395" t="str">
        <f>HYPERLINK("#"&amp;_bip_prefix&amp;$A17&amp;"_EN","link")</f>
        <v>link</v>
      </c>
      <c r="E17" s="15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1:33" ht="14.4" x14ac:dyDescent="0.3">
      <c r="A18" s="16" t="s">
        <v>439</v>
      </c>
      <c r="B18" s="16" t="s">
        <v>385</v>
      </c>
      <c r="C18" s="17" t="s">
        <v>381</v>
      </c>
      <c r="D18" s="395" t="str">
        <f>HYPERLINK("#"&amp;_bip_prefix&amp;$A18&amp;"_EN","link")</f>
        <v>link</v>
      </c>
      <c r="E18" s="15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</row>
    <row r="19" spans="1:33" ht="14.4" hidden="1" x14ac:dyDescent="0.3">
      <c r="A19" s="398" t="s">
        <v>440</v>
      </c>
      <c r="B19" s="398" t="s">
        <v>392</v>
      </c>
      <c r="C19" s="399" t="s">
        <v>390</v>
      </c>
      <c r="D19" s="400" t="str">
        <f t="shared" si="0"/>
        <v>link</v>
      </c>
      <c r="E19" s="401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14.4" x14ac:dyDescent="0.3">
      <c r="A20" s="16" t="s">
        <v>441</v>
      </c>
      <c r="B20" s="16" t="s">
        <v>475</v>
      </c>
      <c r="C20" s="17" t="s">
        <v>391</v>
      </c>
      <c r="D20" s="395" t="str">
        <f t="shared" si="0"/>
        <v>link</v>
      </c>
      <c r="E20" s="15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</row>
    <row r="21" spans="1:33" ht="14.4" thickBot="1" x14ac:dyDescent="0.35">
      <c r="A21" s="19"/>
      <c r="B21" s="19"/>
      <c r="C21" s="19"/>
      <c r="D21" s="396"/>
      <c r="E21" s="20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</row>
    <row r="22" spans="1:33" x14ac:dyDescent="0.3">
      <c r="A22" s="8"/>
      <c r="B22" s="8"/>
      <c r="C22" s="8"/>
      <c r="D22" s="393"/>
      <c r="E22" s="9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33" x14ac:dyDescent="0.3">
      <c r="A23" s="8"/>
      <c r="B23" s="8"/>
      <c r="C23" s="8"/>
      <c r="D23" s="393"/>
      <c r="E23" s="9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</row>
    <row r="24" spans="1:33" x14ac:dyDescent="0.3">
      <c r="A24" s="8"/>
      <c r="B24" s="8"/>
      <c r="C24" s="8"/>
      <c r="D24" s="393"/>
      <c r="E24" s="9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</row>
    <row r="25" spans="1:33" x14ac:dyDescent="0.3">
      <c r="A25" s="8"/>
      <c r="B25" s="8"/>
      <c r="C25" s="8"/>
      <c r="D25" s="393"/>
      <c r="E25" s="9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</row>
    <row r="26" spans="1:33" x14ac:dyDescent="0.3">
      <c r="A26" s="8"/>
      <c r="B26" s="8"/>
      <c r="C26" s="8"/>
      <c r="D26" s="393"/>
      <c r="E26" s="9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</row>
    <row r="27" spans="1:33" x14ac:dyDescent="0.3">
      <c r="A27" s="8"/>
      <c r="B27" s="8"/>
      <c r="C27" s="8"/>
      <c r="D27" s="393"/>
      <c r="E27" s="9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</row>
  </sheetData>
  <mergeCells count="2">
    <mergeCell ref="D1:E1"/>
    <mergeCell ref="A3:E3"/>
  </mergeCells>
  <pageMargins left="0.70866141732283505" right="0.70866141732283505" top="0.74803149606299202" bottom="0.74803149606299202" header="0.31496062992126" footer="0.3149606299212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8" tint="0.79985961485641044"/>
  </sheetPr>
  <dimension ref="A1:L74"/>
  <sheetViews>
    <sheetView workbookViewId="0">
      <pane xSplit="2" ySplit="6" topLeftCell="D7" activePane="bottomRight" state="frozen"/>
      <selection activeCell="M31" sqref="A1:XFD1048576"/>
      <selection pane="topRight" activeCell="M31" sqref="A1:XFD1048576"/>
      <selection pane="bottomLeft" activeCell="M31" sqref="A1:XFD1048576"/>
      <selection pane="bottomRight" activeCell="D7" sqref="D7"/>
    </sheetView>
  </sheetViews>
  <sheetFormatPr defaultColWidth="11.42578125" defaultRowHeight="10.199999999999999" x14ac:dyDescent="0.2"/>
  <cols>
    <col min="1" max="1" width="7.85546875" style="24" customWidth="1"/>
    <col min="2" max="2" width="82.42578125" style="128" customWidth="1"/>
    <col min="3" max="3" width="9.42578125" style="133" hidden="1" customWidth="1"/>
    <col min="4" max="4" width="15.7109375" style="128" customWidth="1"/>
    <col min="5" max="5" width="6.42578125" style="128" customWidth="1"/>
    <col min="6" max="22" width="11.42578125" style="24" customWidth="1"/>
    <col min="23" max="16384" width="11.42578125" style="24"/>
  </cols>
  <sheetData>
    <row r="1" spans="1:12" ht="17.25" customHeight="1" thickBot="1" x14ac:dyDescent="0.25">
      <c r="A1" s="22" t="s">
        <v>55</v>
      </c>
      <c r="B1" s="126"/>
      <c r="C1" s="127"/>
      <c r="D1" s="126"/>
      <c r="E1" s="126"/>
      <c r="F1" s="23"/>
      <c r="G1" s="23"/>
      <c r="H1" s="23"/>
      <c r="I1" s="23"/>
      <c r="J1" s="23"/>
      <c r="K1" s="23"/>
      <c r="L1" s="23"/>
    </row>
    <row r="2" spans="1:12" ht="3" customHeight="1" x14ac:dyDescent="0.2">
      <c r="A2" s="25"/>
      <c r="B2" s="126"/>
      <c r="C2" s="127"/>
      <c r="D2" s="126"/>
      <c r="E2" s="126"/>
      <c r="F2" s="23"/>
      <c r="G2" s="23"/>
      <c r="H2" s="23"/>
      <c r="I2" s="23"/>
      <c r="J2" s="23"/>
      <c r="K2" s="23"/>
      <c r="L2" s="23"/>
    </row>
    <row r="3" spans="1:12" x14ac:dyDescent="0.2">
      <c r="A3" s="26"/>
      <c r="B3" s="27" t="s">
        <v>650</v>
      </c>
      <c r="C3" s="127"/>
      <c r="D3" s="28"/>
      <c r="E3" s="126"/>
      <c r="F3" s="23"/>
      <c r="G3" s="23"/>
      <c r="H3" s="23"/>
      <c r="I3" s="23"/>
      <c r="J3" s="23"/>
      <c r="K3" s="23"/>
      <c r="L3" s="23"/>
    </row>
    <row r="4" spans="1:12" x14ac:dyDescent="0.2">
      <c r="A4" s="29"/>
      <c r="B4" s="27"/>
      <c r="C4" s="127"/>
      <c r="D4" s="28"/>
      <c r="E4" s="126"/>
      <c r="F4" s="23"/>
      <c r="G4" s="23"/>
      <c r="H4" s="23"/>
      <c r="I4" s="23"/>
      <c r="J4" s="23"/>
      <c r="K4" s="23"/>
      <c r="L4" s="23"/>
    </row>
    <row r="5" spans="1:12" ht="31.2" thickBot="1" x14ac:dyDescent="0.25">
      <c r="A5" s="29"/>
      <c r="B5" s="30" t="s">
        <v>651</v>
      </c>
      <c r="C5" s="129"/>
      <c r="D5" s="229" t="s">
        <v>56</v>
      </c>
      <c r="E5" s="126"/>
      <c r="F5" s="23"/>
      <c r="G5" s="23"/>
      <c r="H5" s="23"/>
      <c r="I5" s="23"/>
      <c r="J5" s="23"/>
      <c r="K5" s="23"/>
      <c r="L5" s="23"/>
    </row>
    <row r="6" spans="1:12" hidden="1" x14ac:dyDescent="0.2">
      <c r="A6" s="23"/>
      <c r="B6" s="32"/>
      <c r="C6" s="130"/>
      <c r="D6" s="33" t="s">
        <v>195</v>
      </c>
      <c r="E6" s="126"/>
      <c r="F6" s="23"/>
      <c r="G6" s="23"/>
      <c r="H6" s="23"/>
      <c r="I6" s="23"/>
      <c r="J6" s="23"/>
      <c r="K6" s="23"/>
      <c r="L6" s="23"/>
    </row>
    <row r="7" spans="1:12" x14ac:dyDescent="0.2">
      <c r="A7" s="23"/>
      <c r="B7" s="34" t="s">
        <v>57</v>
      </c>
      <c r="C7" s="35" t="s">
        <v>58</v>
      </c>
      <c r="D7" s="36">
        <v>0</v>
      </c>
      <c r="E7" s="126"/>
      <c r="F7" s="23"/>
      <c r="G7" s="23"/>
      <c r="H7" s="23"/>
      <c r="I7" s="23"/>
      <c r="J7" s="23"/>
      <c r="K7" s="23"/>
      <c r="L7" s="23"/>
    </row>
    <row r="8" spans="1:12" x14ac:dyDescent="0.2">
      <c r="A8" s="23"/>
      <c r="B8" s="34" t="s">
        <v>59</v>
      </c>
      <c r="C8" s="35" t="s">
        <v>60</v>
      </c>
      <c r="D8" s="36">
        <v>268874</v>
      </c>
      <c r="E8" s="126"/>
      <c r="F8" s="23"/>
      <c r="G8" s="23"/>
      <c r="H8" s="23"/>
      <c r="I8" s="23"/>
      <c r="J8" s="23"/>
      <c r="K8" s="23"/>
      <c r="L8" s="23"/>
    </row>
    <row r="9" spans="1:12" x14ac:dyDescent="0.2">
      <c r="A9" s="23"/>
      <c r="B9" s="34" t="s">
        <v>61</v>
      </c>
      <c r="C9" s="35" t="s">
        <v>62</v>
      </c>
      <c r="D9" s="36">
        <v>0</v>
      </c>
      <c r="E9" s="126"/>
      <c r="F9" s="23"/>
      <c r="G9" s="23"/>
      <c r="H9" s="23"/>
      <c r="I9" s="23"/>
      <c r="J9" s="23"/>
      <c r="K9" s="23"/>
      <c r="L9" s="23"/>
    </row>
    <row r="10" spans="1:12" x14ac:dyDescent="0.2">
      <c r="A10" s="23"/>
      <c r="B10" s="37" t="s">
        <v>63</v>
      </c>
      <c r="C10" s="38" t="s">
        <v>64</v>
      </c>
      <c r="D10" s="39">
        <v>92401</v>
      </c>
      <c r="E10" s="126"/>
      <c r="F10" s="23"/>
      <c r="G10" s="23"/>
      <c r="H10" s="23"/>
      <c r="I10" s="23"/>
      <c r="J10" s="23"/>
      <c r="K10" s="23"/>
      <c r="L10" s="23"/>
    </row>
    <row r="11" spans="1:12" x14ac:dyDescent="0.2">
      <c r="A11" s="23"/>
      <c r="B11" s="40" t="s">
        <v>65</v>
      </c>
      <c r="C11" s="41" t="s">
        <v>66</v>
      </c>
      <c r="D11" s="42">
        <v>9436452</v>
      </c>
      <c r="E11" s="126"/>
      <c r="F11" s="23"/>
      <c r="G11" s="23"/>
      <c r="H11" s="23"/>
      <c r="I11" s="23"/>
      <c r="J11" s="23"/>
      <c r="K11" s="23"/>
      <c r="L11" s="23"/>
    </row>
    <row r="12" spans="1:12" x14ac:dyDescent="0.2">
      <c r="A12" s="23"/>
      <c r="B12" s="43" t="s">
        <v>67</v>
      </c>
      <c r="C12" s="44" t="s">
        <v>68</v>
      </c>
      <c r="D12" s="45">
        <v>0</v>
      </c>
      <c r="E12" s="126"/>
      <c r="F12" s="23"/>
      <c r="G12" s="23"/>
      <c r="H12" s="23"/>
      <c r="I12" s="23"/>
      <c r="J12" s="23"/>
      <c r="K12" s="23"/>
      <c r="L12" s="23"/>
    </row>
    <row r="13" spans="1:12" x14ac:dyDescent="0.2">
      <c r="A13" s="23"/>
      <c r="B13" s="43" t="s">
        <v>69</v>
      </c>
      <c r="C13" s="44" t="s">
        <v>70</v>
      </c>
      <c r="D13" s="45">
        <v>8136125</v>
      </c>
      <c r="E13" s="126"/>
      <c r="F13" s="23"/>
      <c r="G13" s="23"/>
      <c r="H13" s="23"/>
      <c r="I13" s="23"/>
      <c r="J13" s="23"/>
      <c r="K13" s="23"/>
      <c r="L13" s="23"/>
    </row>
    <row r="14" spans="1:12" x14ac:dyDescent="0.2">
      <c r="A14" s="23"/>
      <c r="B14" s="43" t="s">
        <v>71</v>
      </c>
      <c r="C14" s="44" t="s">
        <v>72</v>
      </c>
      <c r="D14" s="45">
        <v>4101</v>
      </c>
      <c r="E14" s="126"/>
      <c r="F14" s="23"/>
      <c r="G14" s="23"/>
      <c r="H14" s="23"/>
      <c r="I14" s="23"/>
      <c r="J14" s="23"/>
      <c r="K14" s="23"/>
      <c r="L14" s="23"/>
    </row>
    <row r="15" spans="1:12" x14ac:dyDescent="0.2">
      <c r="A15" s="23"/>
      <c r="B15" s="46" t="s">
        <v>73</v>
      </c>
      <c r="C15" s="47" t="s">
        <v>74</v>
      </c>
      <c r="D15" s="48">
        <v>0</v>
      </c>
      <c r="E15" s="126"/>
      <c r="F15" s="23"/>
      <c r="G15" s="23"/>
      <c r="H15" s="23"/>
      <c r="I15" s="23"/>
      <c r="J15" s="23"/>
      <c r="K15" s="23"/>
      <c r="L15" s="23"/>
    </row>
    <row r="16" spans="1:12" x14ac:dyDescent="0.2">
      <c r="A16" s="23"/>
      <c r="B16" s="49" t="s">
        <v>75</v>
      </c>
      <c r="C16" s="50" t="s">
        <v>76</v>
      </c>
      <c r="D16" s="51">
        <v>4101</v>
      </c>
      <c r="E16" s="126"/>
      <c r="F16" s="23"/>
      <c r="G16" s="23"/>
      <c r="H16" s="23"/>
      <c r="I16" s="23"/>
      <c r="J16" s="23"/>
      <c r="K16" s="23"/>
      <c r="L16" s="23"/>
    </row>
    <row r="17" spans="1:12" x14ac:dyDescent="0.2">
      <c r="A17" s="23"/>
      <c r="B17" s="52" t="s">
        <v>77</v>
      </c>
      <c r="C17" s="53" t="s">
        <v>78</v>
      </c>
      <c r="D17" s="54">
        <v>1032585</v>
      </c>
      <c r="E17" s="126"/>
      <c r="F17" s="23"/>
      <c r="G17" s="23"/>
      <c r="H17" s="23"/>
      <c r="I17" s="23"/>
      <c r="J17" s="23"/>
      <c r="K17" s="23"/>
      <c r="L17" s="23"/>
    </row>
    <row r="18" spans="1:12" x14ac:dyDescent="0.2">
      <c r="A18" s="23"/>
      <c r="B18" s="46" t="s">
        <v>464</v>
      </c>
      <c r="C18" s="47" t="s">
        <v>79</v>
      </c>
      <c r="D18" s="48">
        <v>838494</v>
      </c>
      <c r="E18" s="126"/>
      <c r="F18" s="23"/>
      <c r="G18" s="23"/>
      <c r="H18" s="23"/>
      <c r="I18" s="23"/>
      <c r="J18" s="23"/>
      <c r="K18" s="23"/>
      <c r="L18" s="23"/>
    </row>
    <row r="19" spans="1:12" x14ac:dyDescent="0.2">
      <c r="A19" s="23"/>
      <c r="B19" s="55" t="s">
        <v>465</v>
      </c>
      <c r="C19" s="56" t="s">
        <v>80</v>
      </c>
      <c r="D19" s="57">
        <v>194091</v>
      </c>
      <c r="E19" s="126"/>
      <c r="F19" s="23"/>
      <c r="G19" s="23"/>
      <c r="H19" s="23"/>
      <c r="I19" s="23"/>
      <c r="J19" s="23"/>
      <c r="K19" s="23"/>
      <c r="L19" s="23"/>
    </row>
    <row r="20" spans="1:12" s="59" customFormat="1" x14ac:dyDescent="0.2">
      <c r="A20" s="58"/>
      <c r="B20" s="55" t="s">
        <v>81</v>
      </c>
      <c r="C20" s="56" t="s">
        <v>82</v>
      </c>
      <c r="D20" s="57">
        <v>0</v>
      </c>
      <c r="E20" s="131"/>
      <c r="F20" s="58"/>
      <c r="G20" s="58"/>
      <c r="H20" s="58"/>
      <c r="I20" s="58"/>
      <c r="J20" s="58"/>
      <c r="K20" s="58"/>
      <c r="L20" s="58"/>
    </row>
    <row r="21" spans="1:12" x14ac:dyDescent="0.2">
      <c r="A21" s="23"/>
      <c r="B21" s="49" t="s">
        <v>83</v>
      </c>
      <c r="C21" s="50" t="s">
        <v>84</v>
      </c>
      <c r="D21" s="51">
        <v>0</v>
      </c>
      <c r="E21" s="126"/>
      <c r="F21" s="23"/>
      <c r="G21" s="23"/>
      <c r="H21" s="23"/>
      <c r="I21" s="23"/>
      <c r="J21" s="23"/>
      <c r="K21" s="23"/>
      <c r="L21" s="23"/>
    </row>
    <row r="22" spans="1:12" x14ac:dyDescent="0.2">
      <c r="A22" s="23"/>
      <c r="B22" s="52" t="s">
        <v>85</v>
      </c>
      <c r="C22" s="53" t="s">
        <v>86</v>
      </c>
      <c r="D22" s="54">
        <v>112239</v>
      </c>
      <c r="E22" s="126"/>
      <c r="F22" s="23"/>
      <c r="G22" s="23"/>
      <c r="H22" s="23"/>
      <c r="I22" s="23"/>
      <c r="J22" s="23"/>
      <c r="K22" s="23"/>
      <c r="L22" s="23"/>
    </row>
    <row r="23" spans="1:12" x14ac:dyDescent="0.2">
      <c r="A23" s="23"/>
      <c r="B23" s="43" t="s">
        <v>87</v>
      </c>
      <c r="C23" s="44" t="s">
        <v>88</v>
      </c>
      <c r="D23" s="45">
        <v>41784</v>
      </c>
      <c r="E23" s="126"/>
      <c r="F23" s="23"/>
      <c r="G23" s="23"/>
      <c r="H23" s="23"/>
      <c r="I23" s="23"/>
      <c r="J23" s="23"/>
      <c r="K23" s="23"/>
      <c r="L23" s="23"/>
    </row>
    <row r="24" spans="1:12" x14ac:dyDescent="0.2">
      <c r="A24" s="23"/>
      <c r="B24" s="43" t="s">
        <v>89</v>
      </c>
      <c r="C24" s="44" t="s">
        <v>90</v>
      </c>
      <c r="D24" s="45">
        <v>109618</v>
      </c>
      <c r="E24" s="126"/>
      <c r="F24" s="23"/>
      <c r="G24" s="23"/>
      <c r="H24" s="23"/>
      <c r="I24" s="23"/>
      <c r="J24" s="23"/>
      <c r="K24" s="23"/>
      <c r="L24" s="23"/>
    </row>
    <row r="25" spans="1:12" x14ac:dyDescent="0.2">
      <c r="A25" s="23"/>
      <c r="B25" s="60" t="s">
        <v>91</v>
      </c>
      <c r="C25" s="47" t="s">
        <v>92</v>
      </c>
      <c r="D25" s="45">
        <v>0</v>
      </c>
      <c r="E25" s="126"/>
      <c r="F25" s="23"/>
      <c r="G25" s="23"/>
      <c r="H25" s="23"/>
      <c r="I25" s="23"/>
      <c r="J25" s="23"/>
      <c r="K25" s="23"/>
      <c r="L25" s="23"/>
    </row>
    <row r="26" spans="1:12" x14ac:dyDescent="0.2">
      <c r="A26" s="23"/>
      <c r="B26" s="61" t="s">
        <v>93</v>
      </c>
      <c r="C26" s="62" t="s">
        <v>94</v>
      </c>
      <c r="D26" s="63">
        <v>0</v>
      </c>
      <c r="E26" s="126"/>
      <c r="F26" s="23"/>
      <c r="G26" s="23"/>
      <c r="H26" s="23"/>
      <c r="I26" s="23"/>
      <c r="J26" s="23"/>
      <c r="K26" s="23"/>
      <c r="L26" s="23"/>
    </row>
    <row r="27" spans="1:12" x14ac:dyDescent="0.2">
      <c r="A27" s="23"/>
      <c r="B27" s="64" t="s">
        <v>95</v>
      </c>
      <c r="C27" s="65" t="s">
        <v>96</v>
      </c>
      <c r="D27" s="42">
        <v>1618271</v>
      </c>
      <c r="E27" s="126"/>
      <c r="F27" s="23"/>
      <c r="G27" s="23"/>
      <c r="H27" s="23"/>
      <c r="I27" s="23"/>
      <c r="J27" s="23"/>
      <c r="K27" s="23"/>
      <c r="L27" s="23"/>
    </row>
    <row r="28" spans="1:12" x14ac:dyDescent="0.2">
      <c r="A28" s="23"/>
      <c r="B28" s="43" t="s">
        <v>97</v>
      </c>
      <c r="C28" s="44" t="s">
        <v>98</v>
      </c>
      <c r="D28" s="45">
        <v>0</v>
      </c>
      <c r="E28" s="126"/>
      <c r="F28" s="23"/>
      <c r="G28" s="23"/>
      <c r="H28" s="23"/>
      <c r="I28" s="23"/>
      <c r="J28" s="23"/>
      <c r="K28" s="23"/>
      <c r="L28" s="23"/>
    </row>
    <row r="29" spans="1:12" x14ac:dyDescent="0.2">
      <c r="A29" s="23"/>
      <c r="B29" s="43" t="s">
        <v>99</v>
      </c>
      <c r="C29" s="44" t="s">
        <v>100</v>
      </c>
      <c r="D29" s="45">
        <v>0</v>
      </c>
      <c r="E29" s="126"/>
      <c r="F29" s="23"/>
      <c r="G29" s="23"/>
      <c r="H29" s="23"/>
      <c r="I29" s="23"/>
      <c r="J29" s="23"/>
      <c r="K29" s="23"/>
      <c r="L29" s="23"/>
    </row>
    <row r="30" spans="1:12" x14ac:dyDescent="0.2">
      <c r="A30" s="23"/>
      <c r="B30" s="66" t="s">
        <v>101</v>
      </c>
      <c r="C30" s="67" t="s">
        <v>102</v>
      </c>
      <c r="D30" s="68">
        <v>1618271</v>
      </c>
      <c r="E30" s="126"/>
      <c r="F30" s="23"/>
      <c r="G30" s="23"/>
      <c r="H30" s="23"/>
      <c r="I30" s="23"/>
      <c r="J30" s="23"/>
      <c r="K30" s="23"/>
      <c r="L30" s="23"/>
    </row>
    <row r="31" spans="1:12" x14ac:dyDescent="0.2">
      <c r="A31" s="23"/>
      <c r="B31" s="64" t="s">
        <v>103</v>
      </c>
      <c r="C31" s="65" t="s">
        <v>104</v>
      </c>
      <c r="D31" s="69">
        <v>321955</v>
      </c>
      <c r="E31" s="126"/>
      <c r="F31" s="23"/>
      <c r="G31" s="23"/>
      <c r="H31" s="23"/>
      <c r="I31" s="23"/>
      <c r="J31" s="23"/>
      <c r="K31" s="23"/>
      <c r="L31" s="23"/>
    </row>
    <row r="32" spans="1:12" x14ac:dyDescent="0.2">
      <c r="A32" s="23"/>
      <c r="B32" s="43" t="s">
        <v>476</v>
      </c>
      <c r="C32" s="44" t="s">
        <v>105</v>
      </c>
      <c r="D32" s="45">
        <v>311110</v>
      </c>
      <c r="E32" s="126"/>
      <c r="F32" s="23"/>
      <c r="G32" s="23"/>
      <c r="H32" s="23"/>
      <c r="I32" s="23"/>
      <c r="J32" s="23"/>
      <c r="K32" s="23"/>
      <c r="L32" s="23"/>
    </row>
    <row r="33" spans="1:12" x14ac:dyDescent="0.2">
      <c r="A33" s="23"/>
      <c r="B33" s="70" t="s">
        <v>477</v>
      </c>
      <c r="C33" s="44" t="s">
        <v>106</v>
      </c>
      <c r="D33" s="45">
        <v>310917</v>
      </c>
      <c r="E33" s="126"/>
      <c r="F33" s="23"/>
      <c r="G33" s="23"/>
      <c r="H33" s="23"/>
      <c r="I33" s="23"/>
      <c r="J33" s="23"/>
      <c r="K33" s="23"/>
      <c r="L33" s="23"/>
    </row>
    <row r="34" spans="1:12" x14ac:dyDescent="0.2">
      <c r="A34" s="23"/>
      <c r="B34" s="70" t="s">
        <v>478</v>
      </c>
      <c r="C34" s="44" t="s">
        <v>107</v>
      </c>
      <c r="D34" s="45">
        <v>193</v>
      </c>
      <c r="E34" s="126"/>
      <c r="F34" s="23"/>
      <c r="G34" s="23"/>
      <c r="H34" s="23"/>
      <c r="I34" s="23"/>
      <c r="J34" s="23"/>
      <c r="K34" s="23"/>
      <c r="L34" s="23"/>
    </row>
    <row r="35" spans="1:12" x14ac:dyDescent="0.2">
      <c r="A35" s="23"/>
      <c r="B35" s="71" t="s">
        <v>108</v>
      </c>
      <c r="C35" s="44" t="s">
        <v>109</v>
      </c>
      <c r="D35" s="45">
        <v>10845</v>
      </c>
      <c r="E35" s="126"/>
      <c r="F35" s="23"/>
      <c r="G35" s="23"/>
      <c r="H35" s="23"/>
      <c r="I35" s="23"/>
      <c r="J35" s="23"/>
      <c r="K35" s="23"/>
      <c r="L35" s="23"/>
    </row>
    <row r="36" spans="1:12" x14ac:dyDescent="0.2">
      <c r="A36" s="23"/>
      <c r="B36" s="70" t="s">
        <v>110</v>
      </c>
      <c r="C36" s="44" t="s">
        <v>111</v>
      </c>
      <c r="D36" s="45">
        <v>16924</v>
      </c>
      <c r="E36" s="126"/>
      <c r="F36" s="23"/>
      <c r="G36" s="23"/>
      <c r="H36" s="23"/>
      <c r="I36" s="23"/>
      <c r="J36" s="23"/>
      <c r="K36" s="23"/>
      <c r="L36" s="23"/>
    </row>
    <row r="37" spans="1:12" x14ac:dyDescent="0.2">
      <c r="A37" s="23"/>
      <c r="B37" s="70" t="s">
        <v>112</v>
      </c>
      <c r="C37" s="44" t="s">
        <v>113</v>
      </c>
      <c r="D37" s="45">
        <v>-6079</v>
      </c>
      <c r="E37" s="126"/>
      <c r="F37" s="23"/>
      <c r="G37" s="23"/>
      <c r="H37" s="23"/>
      <c r="I37" s="23"/>
      <c r="J37" s="23"/>
      <c r="K37" s="23"/>
      <c r="L37" s="23"/>
    </row>
    <row r="38" spans="1:12" x14ac:dyDescent="0.2">
      <c r="A38" s="23"/>
      <c r="B38" s="66" t="s">
        <v>114</v>
      </c>
      <c r="C38" s="67" t="s">
        <v>115</v>
      </c>
      <c r="D38" s="45">
        <v>0</v>
      </c>
      <c r="E38" s="126"/>
      <c r="F38" s="23"/>
      <c r="G38" s="23"/>
      <c r="H38" s="23"/>
      <c r="I38" s="23"/>
      <c r="J38" s="23"/>
      <c r="K38" s="23"/>
      <c r="L38" s="23"/>
    </row>
    <row r="39" spans="1:12" x14ac:dyDescent="0.2">
      <c r="A39" s="23"/>
      <c r="B39" s="64" t="s">
        <v>116</v>
      </c>
      <c r="C39" s="65" t="s">
        <v>117</v>
      </c>
      <c r="D39" s="69">
        <v>1800096</v>
      </c>
      <c r="E39" s="126"/>
      <c r="F39" s="23"/>
      <c r="G39" s="23"/>
      <c r="H39" s="23"/>
      <c r="I39" s="23"/>
      <c r="J39" s="23"/>
      <c r="K39" s="23"/>
      <c r="L39" s="23"/>
    </row>
    <row r="40" spans="1:12" x14ac:dyDescent="0.2">
      <c r="A40" s="23"/>
      <c r="B40" s="34" t="s">
        <v>118</v>
      </c>
      <c r="C40" s="35" t="s">
        <v>119</v>
      </c>
      <c r="D40" s="72">
        <v>-1673939</v>
      </c>
      <c r="E40" s="126"/>
      <c r="F40" s="23"/>
      <c r="G40" s="23"/>
      <c r="H40" s="23"/>
      <c r="I40" s="23"/>
      <c r="J40" s="23"/>
      <c r="K40" s="23"/>
      <c r="L40" s="23"/>
    </row>
    <row r="41" spans="1:12" x14ac:dyDescent="0.2">
      <c r="A41" s="23"/>
      <c r="B41" s="34" t="s">
        <v>120</v>
      </c>
      <c r="C41" s="35" t="s">
        <v>121</v>
      </c>
      <c r="D41" s="72">
        <v>1018</v>
      </c>
      <c r="E41" s="126"/>
      <c r="F41" s="23"/>
      <c r="G41" s="23"/>
      <c r="H41" s="23"/>
      <c r="I41" s="23"/>
      <c r="J41" s="23"/>
      <c r="K41" s="23"/>
      <c r="L41" s="23"/>
    </row>
    <row r="42" spans="1:12" x14ac:dyDescent="0.2">
      <c r="A42" s="73"/>
      <c r="B42" s="34" t="s">
        <v>122</v>
      </c>
      <c r="C42" s="35" t="s">
        <v>123</v>
      </c>
      <c r="D42" s="72">
        <v>172213</v>
      </c>
      <c r="E42" s="126"/>
      <c r="F42" s="23"/>
      <c r="G42" s="23"/>
      <c r="H42" s="23"/>
      <c r="I42" s="23"/>
      <c r="J42" s="23"/>
      <c r="K42" s="23"/>
      <c r="L42" s="23"/>
    </row>
    <row r="43" spans="1:12" x14ac:dyDescent="0.2">
      <c r="A43" s="29"/>
      <c r="B43" s="34" t="s">
        <v>124</v>
      </c>
      <c r="C43" s="35" t="s">
        <v>125</v>
      </c>
      <c r="D43" s="72">
        <v>360009</v>
      </c>
      <c r="E43" s="126"/>
      <c r="F43" s="23"/>
      <c r="G43" s="23"/>
      <c r="H43" s="23"/>
      <c r="I43" s="23"/>
      <c r="J43" s="23"/>
      <c r="K43" s="23"/>
      <c r="L43" s="23"/>
    </row>
    <row r="44" spans="1:12" ht="11.25" customHeight="1" x14ac:dyDescent="0.2">
      <c r="A44" s="23"/>
      <c r="B44" s="74" t="s">
        <v>126</v>
      </c>
      <c r="C44" s="75" t="s">
        <v>127</v>
      </c>
      <c r="D44" s="72">
        <v>0</v>
      </c>
      <c r="E44" s="126"/>
      <c r="F44" s="23"/>
      <c r="G44" s="23"/>
      <c r="H44" s="23"/>
      <c r="I44" s="23"/>
      <c r="J44" s="23"/>
      <c r="K44" s="23"/>
      <c r="L44" s="23"/>
    </row>
    <row r="45" spans="1:12" x14ac:dyDescent="0.2">
      <c r="A45" s="23"/>
      <c r="B45" s="34" t="s">
        <v>128</v>
      </c>
      <c r="C45" s="35" t="s">
        <v>129</v>
      </c>
      <c r="D45" s="72">
        <v>46119</v>
      </c>
      <c r="E45" s="126"/>
      <c r="F45" s="23"/>
      <c r="G45" s="23"/>
      <c r="H45" s="23"/>
      <c r="I45" s="23"/>
      <c r="J45" s="23"/>
      <c r="K45" s="23"/>
      <c r="L45" s="23"/>
    </row>
    <row r="46" spans="1:12" x14ac:dyDescent="0.2">
      <c r="A46" s="23"/>
      <c r="B46" s="37" t="s">
        <v>130</v>
      </c>
      <c r="C46" s="38" t="s">
        <v>131</v>
      </c>
      <c r="D46" s="72">
        <v>33118</v>
      </c>
      <c r="E46" s="126"/>
      <c r="F46" s="23"/>
      <c r="G46" s="23"/>
      <c r="H46" s="23"/>
      <c r="I46" s="23"/>
      <c r="J46" s="23"/>
      <c r="K46" s="23"/>
      <c r="L46" s="23"/>
    </row>
    <row r="47" spans="1:12" ht="10.8" thickBot="1" x14ac:dyDescent="0.25">
      <c r="A47" s="23"/>
      <c r="B47" s="76" t="s">
        <v>132</v>
      </c>
      <c r="C47" s="77" t="s">
        <v>133</v>
      </c>
      <c r="D47" s="78">
        <v>12476587</v>
      </c>
      <c r="E47" s="126"/>
      <c r="F47" s="23"/>
      <c r="G47" s="23"/>
      <c r="H47" s="23"/>
      <c r="I47" s="23"/>
      <c r="J47" s="23"/>
      <c r="K47" s="23"/>
      <c r="L47" s="23"/>
    </row>
    <row r="48" spans="1:12" x14ac:dyDescent="0.2">
      <c r="A48" s="23"/>
      <c r="B48" s="126"/>
      <c r="C48" s="127"/>
      <c r="D48" s="126"/>
      <c r="E48" s="126"/>
      <c r="F48" s="23"/>
      <c r="G48" s="23"/>
      <c r="H48" s="23"/>
      <c r="I48" s="23"/>
      <c r="J48" s="23"/>
      <c r="K48" s="23"/>
      <c r="L48" s="23"/>
    </row>
    <row r="49" spans="1:12" x14ac:dyDescent="0.2">
      <c r="A49" s="23"/>
      <c r="B49" s="126"/>
      <c r="C49" s="127"/>
      <c r="D49" s="126"/>
      <c r="E49" s="126"/>
      <c r="F49" s="23"/>
      <c r="G49" s="23"/>
      <c r="H49" s="23"/>
      <c r="I49" s="23"/>
      <c r="J49" s="23"/>
      <c r="K49" s="23"/>
      <c r="L49" s="23"/>
    </row>
    <row r="50" spans="1:12" x14ac:dyDescent="0.2">
      <c r="A50" s="23"/>
      <c r="B50" s="126"/>
      <c r="C50" s="127"/>
      <c r="D50" s="126"/>
      <c r="E50" s="126"/>
      <c r="F50" s="23"/>
      <c r="G50" s="23"/>
      <c r="H50" s="23"/>
      <c r="I50" s="23"/>
      <c r="J50" s="23"/>
      <c r="K50" s="23"/>
      <c r="L50" s="23"/>
    </row>
    <row r="51" spans="1:12" x14ac:dyDescent="0.2">
      <c r="A51" s="23"/>
      <c r="B51" s="126"/>
      <c r="C51" s="127"/>
      <c r="D51" s="126"/>
      <c r="E51" s="126"/>
      <c r="F51" s="23"/>
      <c r="G51" s="23"/>
      <c r="H51" s="23"/>
      <c r="I51" s="23"/>
      <c r="J51" s="23"/>
      <c r="K51" s="23"/>
      <c r="L51" s="23"/>
    </row>
    <row r="52" spans="1:12" x14ac:dyDescent="0.2">
      <c r="A52" s="23"/>
      <c r="B52" s="126"/>
      <c r="C52" s="127"/>
      <c r="D52" s="126"/>
      <c r="E52" s="126"/>
      <c r="F52" s="23"/>
      <c r="G52" s="23"/>
      <c r="H52" s="23"/>
      <c r="I52" s="23"/>
      <c r="J52" s="23"/>
      <c r="K52" s="23"/>
      <c r="L52" s="23"/>
    </row>
    <row r="53" spans="1:12" x14ac:dyDescent="0.2">
      <c r="A53" s="23"/>
      <c r="B53" s="126"/>
      <c r="C53" s="127"/>
      <c r="D53" s="126"/>
      <c r="E53" s="126"/>
      <c r="F53" s="23"/>
      <c r="G53" s="23"/>
      <c r="H53" s="23"/>
      <c r="I53" s="23"/>
      <c r="J53" s="23"/>
      <c r="K53" s="23"/>
      <c r="L53" s="23"/>
    </row>
    <row r="54" spans="1:12" x14ac:dyDescent="0.2">
      <c r="A54" s="23"/>
      <c r="B54" s="126"/>
      <c r="C54" s="127"/>
      <c r="D54" s="126"/>
      <c r="E54" s="126"/>
      <c r="F54" s="23"/>
      <c r="G54" s="23"/>
      <c r="H54" s="23"/>
      <c r="I54" s="23"/>
      <c r="J54" s="23"/>
      <c r="K54" s="23"/>
      <c r="L54" s="23"/>
    </row>
    <row r="55" spans="1:12" x14ac:dyDescent="0.2">
      <c r="A55" s="23"/>
      <c r="B55" s="126"/>
      <c r="C55" s="127"/>
      <c r="D55" s="126"/>
      <c r="E55" s="126"/>
      <c r="F55" s="23"/>
      <c r="G55" s="23"/>
      <c r="H55" s="23"/>
      <c r="I55" s="23"/>
      <c r="J55" s="23"/>
      <c r="K55" s="23"/>
      <c r="L55" s="23"/>
    </row>
    <row r="56" spans="1:12" x14ac:dyDescent="0.2">
      <c r="A56" s="23"/>
      <c r="B56" s="126"/>
      <c r="C56" s="127"/>
      <c r="D56" s="126"/>
      <c r="E56" s="126"/>
      <c r="F56" s="23"/>
      <c r="G56" s="23"/>
      <c r="H56" s="23"/>
      <c r="I56" s="23"/>
      <c r="J56" s="23"/>
      <c r="K56" s="23"/>
      <c r="L56" s="23"/>
    </row>
    <row r="57" spans="1:12" x14ac:dyDescent="0.2">
      <c r="A57" s="23"/>
      <c r="B57" s="126"/>
      <c r="C57" s="127"/>
      <c r="D57" s="126"/>
      <c r="E57" s="126"/>
      <c r="F57" s="23"/>
      <c r="G57" s="23"/>
      <c r="H57" s="23"/>
      <c r="I57" s="23"/>
      <c r="J57" s="23"/>
      <c r="K57" s="23"/>
      <c r="L57" s="23"/>
    </row>
    <row r="58" spans="1:12" x14ac:dyDescent="0.2">
      <c r="A58" s="23"/>
      <c r="B58" s="126"/>
      <c r="C58" s="127"/>
      <c r="D58" s="126"/>
      <c r="E58" s="126"/>
      <c r="F58" s="23"/>
      <c r="G58" s="23"/>
      <c r="H58" s="23"/>
      <c r="I58" s="23"/>
      <c r="J58" s="23"/>
      <c r="K58" s="23"/>
      <c r="L58" s="23"/>
    </row>
    <row r="59" spans="1:12" x14ac:dyDescent="0.2">
      <c r="A59" s="23"/>
      <c r="B59" s="126"/>
      <c r="C59" s="127"/>
      <c r="D59" s="126"/>
      <c r="E59" s="126"/>
      <c r="F59" s="23"/>
      <c r="G59" s="23"/>
      <c r="H59" s="23"/>
      <c r="I59" s="23"/>
      <c r="J59" s="23"/>
      <c r="K59" s="23"/>
      <c r="L59" s="23"/>
    </row>
    <row r="60" spans="1:12" x14ac:dyDescent="0.2">
      <c r="A60" s="23"/>
      <c r="B60" s="126"/>
      <c r="C60" s="127"/>
      <c r="D60" s="126"/>
      <c r="E60" s="126"/>
      <c r="F60" s="23"/>
      <c r="G60" s="23"/>
      <c r="H60" s="23"/>
      <c r="I60" s="23"/>
      <c r="J60" s="23"/>
      <c r="K60" s="23"/>
      <c r="L60" s="23"/>
    </row>
    <row r="61" spans="1:12" x14ac:dyDescent="0.2">
      <c r="A61" s="23"/>
      <c r="B61" s="126"/>
      <c r="C61" s="127"/>
      <c r="D61" s="126"/>
      <c r="E61" s="126"/>
      <c r="F61" s="23"/>
      <c r="G61" s="23"/>
      <c r="H61" s="23"/>
      <c r="I61" s="23"/>
      <c r="J61" s="23"/>
      <c r="K61" s="23"/>
      <c r="L61" s="23"/>
    </row>
    <row r="62" spans="1:12" x14ac:dyDescent="0.2">
      <c r="A62" s="23"/>
      <c r="B62" s="126"/>
      <c r="C62" s="127"/>
      <c r="D62" s="126"/>
      <c r="E62" s="126"/>
      <c r="F62" s="23"/>
      <c r="G62" s="23"/>
      <c r="H62" s="23"/>
      <c r="I62" s="23"/>
      <c r="J62" s="23"/>
      <c r="K62" s="23"/>
      <c r="L62" s="23"/>
    </row>
    <row r="63" spans="1:12" x14ac:dyDescent="0.2">
      <c r="A63" s="23"/>
      <c r="B63" s="126"/>
      <c r="C63" s="127"/>
      <c r="D63" s="126"/>
      <c r="E63" s="126"/>
      <c r="F63" s="23"/>
      <c r="G63" s="23"/>
      <c r="H63" s="23"/>
      <c r="I63" s="23"/>
      <c r="J63" s="23"/>
      <c r="K63" s="23"/>
      <c r="L63" s="23"/>
    </row>
    <row r="64" spans="1:12" x14ac:dyDescent="0.2">
      <c r="A64" s="23"/>
      <c r="B64" s="126"/>
      <c r="C64" s="127"/>
      <c r="D64" s="126"/>
      <c r="E64" s="126"/>
      <c r="F64" s="23"/>
      <c r="G64" s="23"/>
      <c r="H64" s="23"/>
      <c r="I64" s="23"/>
      <c r="J64" s="23"/>
      <c r="K64" s="23"/>
      <c r="L64" s="23"/>
    </row>
    <row r="65" spans="1:12" x14ac:dyDescent="0.2">
      <c r="A65" s="23"/>
      <c r="B65" s="126"/>
      <c r="C65" s="127"/>
      <c r="D65" s="126"/>
      <c r="E65" s="126"/>
      <c r="F65" s="23"/>
      <c r="G65" s="23"/>
      <c r="H65" s="23"/>
      <c r="I65" s="23"/>
      <c r="J65" s="23"/>
      <c r="K65" s="23"/>
      <c r="L65" s="23"/>
    </row>
    <row r="66" spans="1:12" x14ac:dyDescent="0.2">
      <c r="A66" s="23"/>
      <c r="B66" s="126"/>
      <c r="C66" s="127"/>
      <c r="D66" s="126"/>
      <c r="E66" s="126"/>
      <c r="F66" s="23"/>
      <c r="G66" s="23"/>
      <c r="H66" s="23"/>
      <c r="I66" s="23"/>
      <c r="J66" s="23"/>
      <c r="K66" s="23"/>
      <c r="L66" s="23"/>
    </row>
    <row r="67" spans="1:12" x14ac:dyDescent="0.2">
      <c r="A67" s="23"/>
      <c r="B67" s="126"/>
      <c r="C67" s="127"/>
      <c r="D67" s="126"/>
      <c r="E67" s="126"/>
      <c r="F67" s="23"/>
      <c r="G67" s="23"/>
      <c r="H67" s="23"/>
      <c r="I67" s="23"/>
      <c r="J67" s="23"/>
      <c r="K67" s="23"/>
      <c r="L67" s="23"/>
    </row>
    <row r="68" spans="1:12" x14ac:dyDescent="0.2">
      <c r="A68" s="23"/>
      <c r="B68" s="126"/>
      <c r="C68" s="127"/>
      <c r="D68" s="126"/>
      <c r="E68" s="126"/>
      <c r="F68" s="23"/>
      <c r="G68" s="23"/>
      <c r="H68" s="23"/>
      <c r="I68" s="23"/>
      <c r="J68" s="23"/>
      <c r="K68" s="23"/>
      <c r="L68" s="23"/>
    </row>
    <row r="69" spans="1:12" x14ac:dyDescent="0.2">
      <c r="A69" s="23"/>
      <c r="B69" s="126"/>
      <c r="C69" s="127"/>
      <c r="D69" s="126"/>
      <c r="E69" s="126"/>
      <c r="F69" s="23"/>
      <c r="G69" s="23"/>
      <c r="H69" s="23"/>
      <c r="I69" s="23"/>
      <c r="J69" s="23"/>
      <c r="K69" s="23"/>
      <c r="L69" s="23"/>
    </row>
    <row r="70" spans="1:12" x14ac:dyDescent="0.2">
      <c r="A70" s="23"/>
      <c r="B70" s="126"/>
      <c r="C70" s="127"/>
      <c r="D70" s="126"/>
      <c r="E70" s="126"/>
      <c r="F70" s="23"/>
      <c r="G70" s="23"/>
      <c r="H70" s="23"/>
      <c r="I70" s="23"/>
      <c r="J70" s="23"/>
      <c r="K70" s="23"/>
      <c r="L70" s="23"/>
    </row>
    <row r="71" spans="1:12" x14ac:dyDescent="0.2">
      <c r="A71" s="23"/>
      <c r="B71" s="126"/>
      <c r="C71" s="127"/>
      <c r="D71" s="126"/>
      <c r="E71" s="126"/>
      <c r="F71" s="23"/>
      <c r="G71" s="23"/>
      <c r="H71" s="23"/>
      <c r="I71" s="23"/>
      <c r="J71" s="23"/>
      <c r="K71" s="23"/>
      <c r="L71" s="23"/>
    </row>
    <row r="72" spans="1:12" x14ac:dyDescent="0.2">
      <c r="A72" s="23"/>
      <c r="B72" s="126"/>
      <c r="C72" s="127"/>
      <c r="D72" s="126"/>
      <c r="E72" s="126"/>
      <c r="F72" s="23"/>
      <c r="G72" s="23"/>
      <c r="H72" s="23"/>
      <c r="I72" s="23"/>
      <c r="J72" s="23"/>
      <c r="K72" s="23"/>
      <c r="L72" s="23"/>
    </row>
    <row r="73" spans="1:12" x14ac:dyDescent="0.2">
      <c r="A73" s="23"/>
      <c r="B73" s="126"/>
      <c r="C73" s="127"/>
      <c r="D73" s="126"/>
      <c r="E73" s="126"/>
      <c r="F73" s="23"/>
      <c r="G73" s="23"/>
      <c r="H73" s="23"/>
      <c r="I73" s="23"/>
      <c r="J73" s="23"/>
      <c r="K73" s="23"/>
      <c r="L73" s="23"/>
    </row>
    <row r="74" spans="1:12" x14ac:dyDescent="0.2">
      <c r="A74" s="23"/>
      <c r="B74" s="126"/>
      <c r="C74" s="127"/>
      <c r="D74" s="126"/>
      <c r="E74" s="126"/>
      <c r="F74" s="23"/>
      <c r="G74" s="23"/>
      <c r="H74" s="23"/>
      <c r="I74" s="23"/>
      <c r="J74" s="23"/>
      <c r="K74" s="23"/>
      <c r="L74" s="23"/>
    </row>
  </sheetData>
  <hyperlinks>
    <hyperlink ref="A1" location="MAIN!A4" display="MAIN" xr:uid="{00000000-0004-0000-0300-000000000000}"/>
  </hyperlinks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8" tint="0.79985961485641044"/>
  </sheetPr>
  <dimension ref="A1:P51"/>
  <sheetViews>
    <sheetView workbookViewId="0">
      <pane xSplit="2" ySplit="5" topLeftCell="C6" activePane="bottomRight" state="frozen"/>
      <selection activeCell="M31" sqref="A1:XFD1048576"/>
      <selection pane="topRight" activeCell="M31" sqref="A1:XFD1048576"/>
      <selection pane="bottomLeft" activeCell="M31" sqref="A1:XFD1048576"/>
      <selection pane="bottomRight" activeCell="D7" sqref="D7"/>
    </sheetView>
  </sheetViews>
  <sheetFormatPr defaultColWidth="11.42578125" defaultRowHeight="10.199999999999999" x14ac:dyDescent="0.2"/>
  <cols>
    <col min="1" max="1" width="9" style="24" customWidth="1"/>
    <col min="2" max="2" width="82.42578125" style="128" customWidth="1"/>
    <col min="3" max="3" width="2.28515625" style="133" hidden="1" customWidth="1"/>
    <col min="4" max="4" width="15.7109375" style="128" customWidth="1"/>
    <col min="5" max="5" width="4.42578125" style="24" customWidth="1"/>
    <col min="6" max="16" width="21.42578125" style="24" customWidth="1"/>
    <col min="17" max="22" width="11.42578125" style="24" customWidth="1"/>
    <col min="23" max="16384" width="11.42578125" style="24"/>
  </cols>
  <sheetData>
    <row r="1" spans="1:16" ht="20.25" customHeight="1" thickBot="1" x14ac:dyDescent="0.25">
      <c r="A1" s="22" t="s">
        <v>55</v>
      </c>
      <c r="B1" s="126"/>
      <c r="C1" s="127"/>
      <c r="D1" s="126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3" customHeight="1" x14ac:dyDescent="0.2">
      <c r="A2" s="23"/>
      <c r="B2" s="126"/>
      <c r="C2" s="127"/>
      <c r="D2" s="126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ht="18" customHeight="1" x14ac:dyDescent="0.2">
      <c r="A3" s="79"/>
      <c r="B3" s="27" t="s">
        <v>648</v>
      </c>
      <c r="C3" s="127"/>
      <c r="D3" s="126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6" ht="18" customHeight="1" x14ac:dyDescent="0.2">
      <c r="A4" s="29"/>
      <c r="B4" s="27"/>
      <c r="C4" s="127"/>
      <c r="D4" s="126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6" ht="31.2" thickBot="1" x14ac:dyDescent="0.25">
      <c r="A5" s="23"/>
      <c r="B5" s="30" t="s">
        <v>649</v>
      </c>
      <c r="C5" s="127"/>
      <c r="D5" s="230" t="s">
        <v>56</v>
      </c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6" hidden="1" x14ac:dyDescent="0.2">
      <c r="A6" s="23"/>
      <c r="B6" s="80"/>
      <c r="C6" s="134"/>
      <c r="D6" s="81" t="s">
        <v>195</v>
      </c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 ht="11.25" customHeight="1" x14ac:dyDescent="0.2">
      <c r="A7" s="23"/>
      <c r="B7" s="40" t="s">
        <v>607</v>
      </c>
      <c r="C7" s="41" t="s">
        <v>134</v>
      </c>
      <c r="D7" s="36">
        <v>2102073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spans="1:16" ht="11.25" customHeight="1" x14ac:dyDescent="0.2">
      <c r="A8" s="23"/>
      <c r="B8" s="71" t="s">
        <v>612</v>
      </c>
      <c r="C8" s="44" t="s">
        <v>135</v>
      </c>
      <c r="D8" s="82">
        <v>2091820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</row>
    <row r="9" spans="1:16" ht="11.25" customHeight="1" x14ac:dyDescent="0.2">
      <c r="A9" s="23"/>
      <c r="B9" s="83" t="s">
        <v>136</v>
      </c>
      <c r="C9" s="47" t="s">
        <v>137</v>
      </c>
      <c r="D9" s="84">
        <v>0</v>
      </c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</row>
    <row r="10" spans="1:16" ht="11.25" customHeight="1" x14ac:dyDescent="0.2">
      <c r="A10" s="23"/>
      <c r="B10" s="85" t="s">
        <v>363</v>
      </c>
      <c r="C10" s="56" t="s">
        <v>138</v>
      </c>
      <c r="D10" s="86">
        <v>2002566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</row>
    <row r="11" spans="1:16" ht="11.25" customHeight="1" x14ac:dyDescent="0.2">
      <c r="A11" s="23"/>
      <c r="B11" s="87" t="s">
        <v>139</v>
      </c>
      <c r="C11" s="50" t="s">
        <v>140</v>
      </c>
      <c r="D11" s="88">
        <v>89254</v>
      </c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</row>
    <row r="12" spans="1:16" ht="11.25" customHeight="1" x14ac:dyDescent="0.2">
      <c r="A12" s="23"/>
      <c r="B12" s="89" t="s">
        <v>609</v>
      </c>
      <c r="C12" s="53" t="s">
        <v>141</v>
      </c>
      <c r="D12" s="90">
        <v>10253</v>
      </c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spans="1:16" ht="11.25" customHeight="1" x14ac:dyDescent="0.2">
      <c r="A13" s="23"/>
      <c r="B13" s="83" t="s">
        <v>136</v>
      </c>
      <c r="C13" s="47" t="s">
        <v>142</v>
      </c>
      <c r="D13" s="84">
        <v>0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</row>
    <row r="14" spans="1:16" ht="11.25" customHeight="1" x14ac:dyDescent="0.2">
      <c r="A14" s="23"/>
      <c r="B14" s="85" t="s">
        <v>363</v>
      </c>
      <c r="C14" s="56" t="s">
        <v>143</v>
      </c>
      <c r="D14" s="86">
        <v>9807</v>
      </c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</row>
    <row r="15" spans="1:16" ht="11.25" customHeight="1" x14ac:dyDescent="0.2">
      <c r="A15" s="23"/>
      <c r="B15" s="87" t="s">
        <v>139</v>
      </c>
      <c r="C15" s="50" t="s">
        <v>144</v>
      </c>
      <c r="D15" s="88">
        <v>446</v>
      </c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</row>
    <row r="16" spans="1:16" ht="11.25" customHeight="1" x14ac:dyDescent="0.2">
      <c r="A16" s="23"/>
      <c r="B16" s="91" t="s">
        <v>611</v>
      </c>
      <c r="C16" s="92" t="s">
        <v>145</v>
      </c>
      <c r="D16" s="36">
        <v>9834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</row>
    <row r="17" spans="1:16" ht="11.25" customHeight="1" x14ac:dyDescent="0.2">
      <c r="A17" s="23"/>
      <c r="B17" s="71" t="s">
        <v>608</v>
      </c>
      <c r="C17" s="44" t="s">
        <v>146</v>
      </c>
      <c r="D17" s="82">
        <v>12389</v>
      </c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</row>
    <row r="18" spans="1:16" ht="11.25" customHeight="1" x14ac:dyDescent="0.2">
      <c r="A18" s="23"/>
      <c r="B18" s="83" t="s">
        <v>136</v>
      </c>
      <c r="C18" s="47" t="s">
        <v>147</v>
      </c>
      <c r="D18" s="84">
        <v>0</v>
      </c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</row>
    <row r="19" spans="1:16" ht="11.25" customHeight="1" x14ac:dyDescent="0.2">
      <c r="A19" s="23"/>
      <c r="B19" s="85" t="s">
        <v>363</v>
      </c>
      <c r="C19" s="56" t="s">
        <v>148</v>
      </c>
      <c r="D19" s="86">
        <v>10141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</row>
    <row r="20" spans="1:16" ht="11.25" customHeight="1" x14ac:dyDescent="0.2">
      <c r="A20" s="23"/>
      <c r="B20" s="87" t="s">
        <v>139</v>
      </c>
      <c r="C20" s="50" t="s">
        <v>149</v>
      </c>
      <c r="D20" s="88">
        <v>2248</v>
      </c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</row>
    <row r="21" spans="1:16" ht="11.25" customHeight="1" x14ac:dyDescent="0.2">
      <c r="A21" s="23"/>
      <c r="B21" s="89" t="s">
        <v>613</v>
      </c>
      <c r="C21" s="53" t="s">
        <v>150</v>
      </c>
      <c r="D21" s="90">
        <v>-2555</v>
      </c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</row>
    <row r="22" spans="1:16" s="59" customFormat="1" ht="11.25" customHeight="1" x14ac:dyDescent="0.2">
      <c r="A22" s="58"/>
      <c r="B22" s="83" t="s">
        <v>136</v>
      </c>
      <c r="C22" s="47" t="s">
        <v>151</v>
      </c>
      <c r="D22" s="93">
        <v>0</v>
      </c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</row>
    <row r="23" spans="1:16" ht="11.25" customHeight="1" x14ac:dyDescent="0.2">
      <c r="A23" s="23"/>
      <c r="B23" s="85" t="s">
        <v>363</v>
      </c>
      <c r="C23" s="56" t="s">
        <v>152</v>
      </c>
      <c r="D23" s="94">
        <v>-10817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</row>
    <row r="24" spans="1:16" ht="11.25" customHeight="1" x14ac:dyDescent="0.2">
      <c r="A24" s="23"/>
      <c r="B24" s="87" t="s">
        <v>139</v>
      </c>
      <c r="C24" s="50" t="s">
        <v>153</v>
      </c>
      <c r="D24" s="95">
        <v>8262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</row>
    <row r="25" spans="1:16" ht="11.25" customHeight="1" x14ac:dyDescent="0.2">
      <c r="A25" s="23"/>
      <c r="B25" s="91" t="s">
        <v>614</v>
      </c>
      <c r="C25" s="92" t="s">
        <v>154</v>
      </c>
      <c r="D25" s="69">
        <v>0</v>
      </c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</row>
    <row r="26" spans="1:16" ht="11.25" customHeight="1" x14ac:dyDescent="0.2">
      <c r="A26" s="23"/>
      <c r="B26" s="96" t="s">
        <v>136</v>
      </c>
      <c r="C26" s="47" t="s">
        <v>155</v>
      </c>
      <c r="D26" s="93">
        <v>0</v>
      </c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</row>
    <row r="27" spans="1:16" ht="11.25" customHeight="1" x14ac:dyDescent="0.2">
      <c r="A27" s="23"/>
      <c r="B27" s="97" t="s">
        <v>363</v>
      </c>
      <c r="C27" s="56" t="s">
        <v>156</v>
      </c>
      <c r="D27" s="94">
        <v>0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</row>
    <row r="28" spans="1:16" ht="11.25" customHeight="1" x14ac:dyDescent="0.2">
      <c r="A28" s="23"/>
      <c r="B28" s="98" t="s">
        <v>139</v>
      </c>
      <c r="C28" s="50" t="s">
        <v>157</v>
      </c>
      <c r="D28" s="95">
        <v>0</v>
      </c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</row>
    <row r="29" spans="1:16" ht="11.25" customHeight="1" x14ac:dyDescent="0.2">
      <c r="A29" s="23"/>
      <c r="B29" s="91" t="s">
        <v>158</v>
      </c>
      <c r="C29" s="92" t="s">
        <v>159</v>
      </c>
      <c r="D29" s="69">
        <v>0</v>
      </c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</row>
    <row r="30" spans="1:16" ht="11.25" customHeight="1" x14ac:dyDescent="0.2">
      <c r="A30" s="23"/>
      <c r="B30" s="40" t="s">
        <v>160</v>
      </c>
      <c r="C30" s="41" t="s">
        <v>161</v>
      </c>
      <c r="D30" s="36">
        <v>0</v>
      </c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</row>
    <row r="31" spans="1:16" ht="11.25" customHeight="1" x14ac:dyDescent="0.2">
      <c r="A31" s="23"/>
      <c r="B31" s="40" t="s">
        <v>162</v>
      </c>
      <c r="C31" s="41" t="s">
        <v>163</v>
      </c>
      <c r="D31" s="36">
        <v>3683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</row>
    <row r="32" spans="1:16" ht="11.25" customHeight="1" x14ac:dyDescent="0.2">
      <c r="A32" s="23"/>
      <c r="B32" s="40" t="s">
        <v>164</v>
      </c>
      <c r="C32" s="41" t="s">
        <v>165</v>
      </c>
      <c r="D32" s="36">
        <v>95924</v>
      </c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</row>
    <row r="33" spans="1:16" ht="11.25" customHeight="1" x14ac:dyDescent="0.2">
      <c r="A33" s="23"/>
      <c r="B33" s="40" t="s">
        <v>166</v>
      </c>
      <c r="C33" s="41" t="s">
        <v>167</v>
      </c>
      <c r="D33" s="36">
        <v>420266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</row>
    <row r="34" spans="1:16" ht="11.25" customHeight="1" x14ac:dyDescent="0.2">
      <c r="A34" s="23"/>
      <c r="B34" s="40" t="s">
        <v>168</v>
      </c>
      <c r="C34" s="41" t="s">
        <v>169</v>
      </c>
      <c r="D34" s="36">
        <v>154903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</row>
    <row r="35" spans="1:16" ht="11.25" customHeight="1" x14ac:dyDescent="0.2">
      <c r="A35" s="23"/>
      <c r="B35" s="40" t="s">
        <v>87</v>
      </c>
      <c r="C35" s="41" t="s">
        <v>170</v>
      </c>
      <c r="D35" s="36">
        <v>7990</v>
      </c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</row>
    <row r="36" spans="1:16" ht="11.25" customHeight="1" x14ac:dyDescent="0.2">
      <c r="A36" s="23"/>
      <c r="B36" s="40" t="s">
        <v>171</v>
      </c>
      <c r="C36" s="41" t="s">
        <v>172</v>
      </c>
      <c r="D36" s="36">
        <v>36758</v>
      </c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</row>
    <row r="37" spans="1:16" ht="11.25" customHeight="1" x14ac:dyDescent="0.2">
      <c r="A37" s="23"/>
      <c r="B37" s="40" t="s">
        <v>173</v>
      </c>
      <c r="C37" s="41" t="s">
        <v>174</v>
      </c>
      <c r="D37" s="36">
        <v>45789</v>
      </c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</row>
    <row r="38" spans="1:16" ht="11.25" customHeight="1" x14ac:dyDescent="0.2">
      <c r="A38" s="23"/>
      <c r="B38" s="40" t="s">
        <v>610</v>
      </c>
      <c r="C38" s="41" t="s">
        <v>175</v>
      </c>
      <c r="D38" s="36">
        <v>5240</v>
      </c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</row>
    <row r="39" spans="1:16" ht="11.25" customHeight="1" x14ac:dyDescent="0.2">
      <c r="A39" s="23"/>
      <c r="B39" s="40" t="s">
        <v>176</v>
      </c>
      <c r="C39" s="41" t="s">
        <v>177</v>
      </c>
      <c r="D39" s="36">
        <v>-89518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</row>
    <row r="40" spans="1:16" ht="11.25" customHeight="1" x14ac:dyDescent="0.2">
      <c r="A40" s="23"/>
      <c r="B40" s="99" t="s">
        <v>178</v>
      </c>
      <c r="C40" s="100" t="s">
        <v>179</v>
      </c>
      <c r="D40" s="36">
        <v>79665</v>
      </c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</row>
    <row r="41" spans="1:16" ht="11.25" customHeight="1" x14ac:dyDescent="0.2">
      <c r="A41" s="23"/>
      <c r="B41" s="91" t="s">
        <v>180</v>
      </c>
      <c r="C41" s="92" t="s">
        <v>181</v>
      </c>
      <c r="D41" s="69">
        <v>2317815</v>
      </c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</row>
    <row r="42" spans="1:16" ht="11.25" customHeight="1" x14ac:dyDescent="0.2">
      <c r="A42" s="23"/>
      <c r="B42" s="71" t="s">
        <v>491</v>
      </c>
      <c r="C42" s="44" t="s">
        <v>182</v>
      </c>
      <c r="D42" s="82">
        <v>0</v>
      </c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</row>
    <row r="43" spans="1:16" ht="11.25" customHeight="1" x14ac:dyDescent="0.2">
      <c r="A43" s="23"/>
      <c r="B43" s="101" t="s">
        <v>492</v>
      </c>
      <c r="C43" s="47" t="s">
        <v>183</v>
      </c>
      <c r="D43" s="82">
        <v>2317815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</row>
    <row r="44" spans="1:16" ht="11.25" customHeight="1" x14ac:dyDescent="0.2">
      <c r="A44" s="23"/>
      <c r="B44" s="91" t="s">
        <v>184</v>
      </c>
      <c r="C44" s="92" t="s">
        <v>185</v>
      </c>
      <c r="D44" s="69">
        <v>66320</v>
      </c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</row>
    <row r="45" spans="1:16" x14ac:dyDescent="0.2">
      <c r="A45" s="23"/>
      <c r="B45" s="102" t="s">
        <v>186</v>
      </c>
      <c r="C45" s="103" t="s">
        <v>187</v>
      </c>
      <c r="D45" s="104">
        <v>5256742</v>
      </c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</row>
    <row r="46" spans="1:16" ht="10.8" thickBot="1" x14ac:dyDescent="0.25">
      <c r="A46" s="23"/>
      <c r="B46" s="105" t="s">
        <v>188</v>
      </c>
      <c r="C46" s="106" t="s">
        <v>189</v>
      </c>
      <c r="D46" s="107">
        <v>7219845</v>
      </c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</row>
    <row r="47" spans="1:16" x14ac:dyDescent="0.2">
      <c r="A47" s="23"/>
      <c r="B47" s="135"/>
      <c r="C47" s="127"/>
      <c r="D47" s="135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</row>
    <row r="48" spans="1:16" x14ac:dyDescent="0.2">
      <c r="A48" s="23"/>
      <c r="B48" s="135"/>
      <c r="C48" s="127"/>
      <c r="D48" s="135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</row>
    <row r="49" spans="1:16" ht="10.8" thickBot="1" x14ac:dyDescent="0.25">
      <c r="A49" s="23"/>
      <c r="B49" s="347" t="s">
        <v>551</v>
      </c>
      <c r="C49" s="348"/>
      <c r="D49" s="349">
        <v>12476587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</row>
    <row r="50" spans="1:16" x14ac:dyDescent="0.2">
      <c r="A50" s="23"/>
      <c r="B50" s="135"/>
      <c r="C50" s="127"/>
      <c r="D50" s="135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</row>
    <row r="51" spans="1:16" ht="10.8" thickBot="1" x14ac:dyDescent="0.25">
      <c r="A51" s="23"/>
      <c r="B51" s="135"/>
      <c r="C51" s="127"/>
      <c r="D51" s="135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</row>
  </sheetData>
  <hyperlinks>
    <hyperlink ref="A1" location="MAIN!A4" display="MAIN" xr:uid="{00000000-0004-0000-0500-000000000000}"/>
  </hyperlinks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8" tint="0.79985961485641044"/>
  </sheetPr>
  <dimension ref="A1:AI100"/>
  <sheetViews>
    <sheetView workbookViewId="0">
      <pane xSplit="4" ySplit="6" topLeftCell="E7" activePane="bottomRight" state="frozen"/>
      <selection activeCell="M31" sqref="A1:XFD1048576"/>
      <selection pane="topRight" activeCell="M31" sqref="A1:XFD1048576"/>
      <selection pane="bottomLeft" activeCell="M31" sqref="A1:XFD1048576"/>
      <selection pane="bottomRight" activeCell="E7" sqref="E7"/>
    </sheetView>
  </sheetViews>
  <sheetFormatPr defaultColWidth="9" defaultRowHeight="10.199999999999999" x14ac:dyDescent="0.2"/>
  <cols>
    <col min="1" max="1" width="9.7109375" style="3" customWidth="1"/>
    <col min="2" max="2" width="4.7109375" style="3" customWidth="1"/>
    <col min="3" max="3" width="40.7109375" style="128" customWidth="1"/>
    <col min="4" max="4" width="7.140625" style="128" hidden="1" customWidth="1"/>
    <col min="5" max="8" width="13.85546875" style="128" customWidth="1"/>
    <col min="9" max="9" width="16.140625" style="128" customWidth="1"/>
    <col min="10" max="10" width="13.140625" style="128" customWidth="1"/>
    <col min="11" max="11" width="11.85546875" style="128" customWidth="1"/>
    <col min="12" max="12" width="13.28515625" style="128" customWidth="1"/>
    <col min="13" max="16384" width="9" style="3"/>
  </cols>
  <sheetData>
    <row r="1" spans="1:35" ht="18.75" customHeight="1" thickBot="1" x14ac:dyDescent="0.25">
      <c r="A1" s="111" t="s">
        <v>55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</row>
    <row r="2" spans="1:35" x14ac:dyDescent="0.2">
      <c r="A2" s="109"/>
      <c r="B2" s="109"/>
      <c r="C2" s="27" t="s">
        <v>647</v>
      </c>
      <c r="D2" s="126"/>
      <c r="E2" s="126"/>
      <c r="F2" s="126"/>
      <c r="G2" s="126"/>
      <c r="H2" s="126"/>
      <c r="I2" s="126"/>
      <c r="J2" s="126"/>
      <c r="K2" s="126"/>
      <c r="L2" s="126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</row>
    <row r="3" spans="1:35" x14ac:dyDescent="0.2">
      <c r="A3" s="109"/>
      <c r="B3" s="109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</row>
    <row r="4" spans="1:35" ht="20.25" customHeight="1" x14ac:dyDescent="0.2">
      <c r="A4" s="109"/>
      <c r="B4" s="109"/>
      <c r="C4" s="112"/>
      <c r="D4" s="113"/>
      <c r="E4" s="418" t="s">
        <v>494</v>
      </c>
      <c r="F4" s="418"/>
      <c r="G4" s="418"/>
      <c r="H4" s="418"/>
      <c r="I4" s="418"/>
      <c r="J4" s="418"/>
      <c r="K4" s="418"/>
      <c r="L4" s="418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</row>
    <row r="5" spans="1:35" ht="37.5" customHeight="1" thickBot="1" x14ac:dyDescent="0.25">
      <c r="A5" s="109"/>
      <c r="B5" s="109"/>
      <c r="C5" s="110" t="s">
        <v>635</v>
      </c>
      <c r="D5" s="110"/>
      <c r="E5" s="262" t="s">
        <v>234</v>
      </c>
      <c r="F5" s="262" t="s">
        <v>235</v>
      </c>
      <c r="G5" s="262" t="s">
        <v>236</v>
      </c>
      <c r="H5" s="262" t="s">
        <v>237</v>
      </c>
      <c r="I5" s="262" t="s">
        <v>238</v>
      </c>
      <c r="J5" s="262" t="s">
        <v>312</v>
      </c>
      <c r="K5" s="262" t="s">
        <v>239</v>
      </c>
      <c r="L5" s="262" t="s">
        <v>315</v>
      </c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</row>
    <row r="6" spans="1:35" ht="10.8" hidden="1" thickBot="1" x14ac:dyDescent="0.25">
      <c r="A6" s="109"/>
      <c r="B6" s="109"/>
      <c r="C6" s="178"/>
      <c r="D6" s="179"/>
      <c r="E6" s="180" t="s">
        <v>196</v>
      </c>
      <c r="F6" s="180" t="s">
        <v>197</v>
      </c>
      <c r="G6" s="180" t="s">
        <v>198</v>
      </c>
      <c r="H6" s="180" t="s">
        <v>228</v>
      </c>
      <c r="I6" s="180" t="s">
        <v>241</v>
      </c>
      <c r="J6" s="180" t="s">
        <v>242</v>
      </c>
      <c r="K6" s="180" t="s">
        <v>243</v>
      </c>
      <c r="L6" s="180" t="s">
        <v>244</v>
      </c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</row>
    <row r="7" spans="1:35" x14ac:dyDescent="0.2">
      <c r="A7" s="109"/>
      <c r="B7" s="109"/>
      <c r="C7" s="178" t="s">
        <v>240</v>
      </c>
      <c r="D7" s="197"/>
      <c r="E7" s="233"/>
      <c r="F7" s="233"/>
      <c r="G7" s="233"/>
      <c r="H7" s="233"/>
      <c r="I7" s="233"/>
      <c r="J7" s="233"/>
      <c r="K7" s="233"/>
      <c r="L7" s="233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</row>
    <row r="8" spans="1:35" x14ac:dyDescent="0.2">
      <c r="A8" s="109"/>
      <c r="B8" s="109"/>
      <c r="C8" s="181" t="s">
        <v>493</v>
      </c>
      <c r="D8" s="182" t="s">
        <v>74</v>
      </c>
      <c r="E8" s="183">
        <v>0</v>
      </c>
      <c r="F8" s="183">
        <v>0</v>
      </c>
      <c r="G8" s="183">
        <v>0</v>
      </c>
      <c r="H8" s="183">
        <v>0</v>
      </c>
      <c r="I8" s="183">
        <v>0</v>
      </c>
      <c r="J8" s="183">
        <v>0</v>
      </c>
      <c r="K8" s="183">
        <v>0</v>
      </c>
      <c r="L8" s="183">
        <v>0</v>
      </c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</row>
    <row r="9" spans="1:35" x14ac:dyDescent="0.2">
      <c r="A9" s="109"/>
      <c r="B9" s="109"/>
      <c r="C9" s="184" t="s">
        <v>245</v>
      </c>
      <c r="D9" s="185" t="s">
        <v>76</v>
      </c>
      <c r="E9" s="149">
        <v>3251</v>
      </c>
      <c r="F9" s="149">
        <v>51</v>
      </c>
      <c r="G9" s="149">
        <v>203493</v>
      </c>
      <c r="H9" s="149">
        <v>64335</v>
      </c>
      <c r="I9" s="149">
        <v>461552</v>
      </c>
      <c r="J9" s="149">
        <v>103020</v>
      </c>
      <c r="K9" s="149">
        <v>157362</v>
      </c>
      <c r="L9" s="149">
        <v>4351</v>
      </c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</row>
    <row r="10" spans="1:35" x14ac:dyDescent="0.2">
      <c r="A10" s="109"/>
      <c r="B10" s="109"/>
      <c r="C10" s="184" t="s">
        <v>246</v>
      </c>
      <c r="D10" s="185" t="s">
        <v>78</v>
      </c>
      <c r="E10" s="239"/>
      <c r="F10" s="239"/>
      <c r="G10" s="239"/>
      <c r="H10" s="239"/>
      <c r="I10" s="239"/>
      <c r="J10" s="239"/>
      <c r="K10" s="239"/>
      <c r="L10" s="23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</row>
    <row r="11" spans="1:35" x14ac:dyDescent="0.2">
      <c r="A11" s="109"/>
      <c r="B11" s="109"/>
      <c r="C11" s="256" t="s">
        <v>247</v>
      </c>
      <c r="D11" s="257" t="s">
        <v>79</v>
      </c>
      <c r="E11" s="258">
        <v>220</v>
      </c>
      <c r="F11" s="258">
        <v>0</v>
      </c>
      <c r="G11" s="258">
        <v>85380</v>
      </c>
      <c r="H11" s="258">
        <v>8544</v>
      </c>
      <c r="I11" s="258">
        <v>110414</v>
      </c>
      <c r="J11" s="258">
        <v>14236</v>
      </c>
      <c r="K11" s="258">
        <v>42324</v>
      </c>
      <c r="L11" s="258">
        <v>1417</v>
      </c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</row>
    <row r="12" spans="1:35" x14ac:dyDescent="0.2">
      <c r="A12" s="109"/>
      <c r="B12" s="109"/>
      <c r="C12" s="409" t="s">
        <v>248</v>
      </c>
      <c r="D12" s="189" t="s">
        <v>90</v>
      </c>
      <c r="E12" s="166">
        <v>3031</v>
      </c>
      <c r="F12" s="166">
        <v>51</v>
      </c>
      <c r="G12" s="166">
        <v>118113</v>
      </c>
      <c r="H12" s="166">
        <v>55791</v>
      </c>
      <c r="I12" s="166">
        <v>351138</v>
      </c>
      <c r="J12" s="166">
        <v>88784</v>
      </c>
      <c r="K12" s="166">
        <v>115038</v>
      </c>
      <c r="L12" s="166">
        <v>2934</v>
      </c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</row>
    <row r="13" spans="1:35" x14ac:dyDescent="0.2">
      <c r="A13" s="109"/>
      <c r="B13" s="109"/>
      <c r="C13" s="188" t="s">
        <v>249</v>
      </c>
      <c r="D13" s="189"/>
      <c r="E13" s="94"/>
      <c r="F13" s="94"/>
      <c r="G13" s="94"/>
      <c r="H13" s="94"/>
      <c r="I13" s="94"/>
      <c r="J13" s="94"/>
      <c r="K13" s="94"/>
      <c r="L13" s="94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</row>
    <row r="14" spans="1:35" x14ac:dyDescent="0.2">
      <c r="A14" s="109"/>
      <c r="B14" s="109"/>
      <c r="C14" s="181" t="s">
        <v>493</v>
      </c>
      <c r="D14" s="186" t="s">
        <v>92</v>
      </c>
      <c r="E14" s="183">
        <v>0</v>
      </c>
      <c r="F14" s="183">
        <v>0</v>
      </c>
      <c r="G14" s="183">
        <v>0</v>
      </c>
      <c r="H14" s="183">
        <v>0</v>
      </c>
      <c r="I14" s="183">
        <v>0</v>
      </c>
      <c r="J14" s="183">
        <v>0</v>
      </c>
      <c r="K14" s="183">
        <v>0</v>
      </c>
      <c r="L14" s="183">
        <v>0</v>
      </c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</row>
    <row r="15" spans="1:35" x14ac:dyDescent="0.2">
      <c r="A15" s="109"/>
      <c r="B15" s="109"/>
      <c r="C15" s="184" t="s">
        <v>245</v>
      </c>
      <c r="D15" s="185" t="s">
        <v>94</v>
      </c>
      <c r="E15" s="149">
        <v>3409</v>
      </c>
      <c r="F15" s="149">
        <v>64</v>
      </c>
      <c r="G15" s="149">
        <v>197917</v>
      </c>
      <c r="H15" s="149">
        <v>63612</v>
      </c>
      <c r="I15" s="149">
        <v>463330</v>
      </c>
      <c r="J15" s="149">
        <v>110353</v>
      </c>
      <c r="K15" s="149">
        <v>148191</v>
      </c>
      <c r="L15" s="149">
        <v>3913</v>
      </c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</row>
    <row r="16" spans="1:35" x14ac:dyDescent="0.2">
      <c r="A16" s="109"/>
      <c r="B16" s="109"/>
      <c r="C16" s="184" t="s">
        <v>246</v>
      </c>
      <c r="D16" s="185" t="s">
        <v>96</v>
      </c>
      <c r="E16" s="239"/>
      <c r="F16" s="239"/>
      <c r="G16" s="239"/>
      <c r="H16" s="239"/>
      <c r="I16" s="239"/>
      <c r="J16" s="239"/>
      <c r="K16" s="239"/>
      <c r="L16" s="23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</row>
    <row r="17" spans="1:35" x14ac:dyDescent="0.2">
      <c r="A17" s="109"/>
      <c r="B17" s="109"/>
      <c r="C17" s="184" t="s">
        <v>247</v>
      </c>
      <c r="D17" s="272" t="s">
        <v>98</v>
      </c>
      <c r="E17" s="149">
        <v>201</v>
      </c>
      <c r="F17" s="149">
        <v>0</v>
      </c>
      <c r="G17" s="149">
        <v>100327</v>
      </c>
      <c r="H17" s="149">
        <v>10853</v>
      </c>
      <c r="I17" s="149">
        <v>122766</v>
      </c>
      <c r="J17" s="149">
        <v>16182</v>
      </c>
      <c r="K17" s="149">
        <v>53813</v>
      </c>
      <c r="L17" s="149">
        <v>1585</v>
      </c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</row>
    <row r="18" spans="1:35" x14ac:dyDescent="0.2">
      <c r="A18" s="109"/>
      <c r="B18" s="109"/>
      <c r="C18" s="409" t="s">
        <v>248</v>
      </c>
      <c r="D18" s="189" t="s">
        <v>107</v>
      </c>
      <c r="E18" s="166">
        <v>3208</v>
      </c>
      <c r="F18" s="166">
        <v>64</v>
      </c>
      <c r="G18" s="166">
        <v>97590</v>
      </c>
      <c r="H18" s="166">
        <v>52759</v>
      </c>
      <c r="I18" s="166">
        <v>340564</v>
      </c>
      <c r="J18" s="166">
        <v>94171</v>
      </c>
      <c r="K18" s="166">
        <v>94378</v>
      </c>
      <c r="L18" s="166">
        <v>2328</v>
      </c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</row>
    <row r="19" spans="1:35" x14ac:dyDescent="0.2">
      <c r="A19" s="109"/>
      <c r="B19" s="109"/>
      <c r="C19" s="188" t="s">
        <v>250</v>
      </c>
      <c r="D19" s="189"/>
      <c r="E19" s="94"/>
      <c r="F19" s="94"/>
      <c r="G19" s="94"/>
      <c r="H19" s="94"/>
      <c r="I19" s="94"/>
      <c r="J19" s="94"/>
      <c r="K19" s="94"/>
      <c r="L19" s="94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</row>
    <row r="20" spans="1:35" x14ac:dyDescent="0.2">
      <c r="A20" s="109"/>
      <c r="B20" s="109"/>
      <c r="C20" s="181" t="s">
        <v>493</v>
      </c>
      <c r="D20" s="197" t="s">
        <v>109</v>
      </c>
      <c r="E20" s="183">
        <v>0</v>
      </c>
      <c r="F20" s="183">
        <v>0</v>
      </c>
      <c r="G20" s="183">
        <v>0</v>
      </c>
      <c r="H20" s="183">
        <v>0</v>
      </c>
      <c r="I20" s="183">
        <v>0</v>
      </c>
      <c r="J20" s="183">
        <v>0</v>
      </c>
      <c r="K20" s="183">
        <v>0</v>
      </c>
      <c r="L20" s="183">
        <v>0</v>
      </c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</row>
    <row r="21" spans="1:35" x14ac:dyDescent="0.2">
      <c r="A21" s="109"/>
      <c r="B21" s="109"/>
      <c r="C21" s="184" t="s">
        <v>245</v>
      </c>
      <c r="D21" s="185" t="s">
        <v>111</v>
      </c>
      <c r="E21" s="149">
        <v>1971</v>
      </c>
      <c r="F21" s="149">
        <v>144</v>
      </c>
      <c r="G21" s="149">
        <v>83941</v>
      </c>
      <c r="H21" s="149">
        <v>54922</v>
      </c>
      <c r="I21" s="149">
        <v>400521</v>
      </c>
      <c r="J21" s="149">
        <v>72260</v>
      </c>
      <c r="K21" s="149">
        <v>107961</v>
      </c>
      <c r="L21" s="149">
        <v>3479</v>
      </c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</row>
    <row r="22" spans="1:35" x14ac:dyDescent="0.2">
      <c r="A22" s="109"/>
      <c r="B22" s="109"/>
      <c r="C22" s="184" t="s">
        <v>246</v>
      </c>
      <c r="D22" s="185" t="s">
        <v>113</v>
      </c>
      <c r="E22" s="239"/>
      <c r="F22" s="239"/>
      <c r="G22" s="239"/>
      <c r="H22" s="239"/>
      <c r="I22" s="239"/>
      <c r="J22" s="239"/>
      <c r="K22" s="239"/>
      <c r="L22" s="23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</row>
    <row r="23" spans="1:35" x14ac:dyDescent="0.2">
      <c r="A23" s="109"/>
      <c r="B23" s="109"/>
      <c r="C23" s="184" t="s">
        <v>247</v>
      </c>
      <c r="D23" s="272" t="s">
        <v>115</v>
      </c>
      <c r="E23" s="149">
        <v>158</v>
      </c>
      <c r="F23" s="149">
        <v>0</v>
      </c>
      <c r="G23" s="149">
        <v>37257</v>
      </c>
      <c r="H23" s="149">
        <v>9283</v>
      </c>
      <c r="I23" s="149">
        <v>82718</v>
      </c>
      <c r="J23" s="149">
        <v>8777</v>
      </c>
      <c r="K23" s="149">
        <v>35338</v>
      </c>
      <c r="L23" s="149">
        <v>809</v>
      </c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</row>
    <row r="24" spans="1:35" x14ac:dyDescent="0.2">
      <c r="A24" s="109"/>
      <c r="B24" s="109"/>
      <c r="C24" s="409" t="s">
        <v>248</v>
      </c>
      <c r="D24" s="189" t="s">
        <v>127</v>
      </c>
      <c r="E24" s="166">
        <v>1813</v>
      </c>
      <c r="F24" s="166">
        <v>144</v>
      </c>
      <c r="G24" s="166">
        <v>46684</v>
      </c>
      <c r="H24" s="166">
        <v>45639</v>
      </c>
      <c r="I24" s="166">
        <v>317803</v>
      </c>
      <c r="J24" s="166">
        <v>63483</v>
      </c>
      <c r="K24" s="166">
        <v>72623</v>
      </c>
      <c r="L24" s="166">
        <v>2670</v>
      </c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</row>
    <row r="25" spans="1:35" x14ac:dyDescent="0.2">
      <c r="A25" s="109"/>
      <c r="B25" s="109"/>
      <c r="C25" s="188" t="s">
        <v>251</v>
      </c>
      <c r="D25" s="189"/>
      <c r="E25" s="94"/>
      <c r="F25" s="94"/>
      <c r="G25" s="94"/>
      <c r="H25" s="94"/>
      <c r="I25" s="94"/>
      <c r="J25" s="94"/>
      <c r="K25" s="94"/>
      <c r="L25" s="94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</row>
    <row r="26" spans="1:35" x14ac:dyDescent="0.2">
      <c r="A26" s="109"/>
      <c r="B26" s="109"/>
      <c r="C26" s="181" t="s">
        <v>493</v>
      </c>
      <c r="D26" s="197" t="s">
        <v>129</v>
      </c>
      <c r="E26" s="183">
        <v>0</v>
      </c>
      <c r="F26" s="183">
        <v>0</v>
      </c>
      <c r="G26" s="183">
        <v>0</v>
      </c>
      <c r="H26" s="183">
        <v>0</v>
      </c>
      <c r="I26" s="183">
        <v>0</v>
      </c>
      <c r="J26" s="183">
        <v>0</v>
      </c>
      <c r="K26" s="183">
        <v>0</v>
      </c>
      <c r="L26" s="183">
        <v>0</v>
      </c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</row>
    <row r="27" spans="1:35" x14ac:dyDescent="0.2">
      <c r="A27" s="109"/>
      <c r="B27" s="109"/>
      <c r="C27" s="184" t="s">
        <v>252</v>
      </c>
      <c r="D27" s="185" t="s">
        <v>131</v>
      </c>
      <c r="E27" s="149">
        <v>0</v>
      </c>
      <c r="F27" s="149">
        <v>0</v>
      </c>
      <c r="G27" s="149">
        <v>0</v>
      </c>
      <c r="H27" s="149">
        <v>0</v>
      </c>
      <c r="I27" s="149">
        <v>0</v>
      </c>
      <c r="J27" s="149">
        <v>0</v>
      </c>
      <c r="K27" s="149">
        <v>0</v>
      </c>
      <c r="L27" s="149">
        <v>0</v>
      </c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</row>
    <row r="28" spans="1:35" x14ac:dyDescent="0.2">
      <c r="A28" s="109"/>
      <c r="B28" s="109"/>
      <c r="C28" s="184" t="s">
        <v>253</v>
      </c>
      <c r="D28" s="185" t="s">
        <v>225</v>
      </c>
      <c r="E28" s="239"/>
      <c r="F28" s="239"/>
      <c r="G28" s="239"/>
      <c r="H28" s="239"/>
      <c r="I28" s="239"/>
      <c r="J28" s="239"/>
      <c r="K28" s="239"/>
      <c r="L28" s="23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</row>
    <row r="29" spans="1:35" x14ac:dyDescent="0.2">
      <c r="A29" s="109"/>
      <c r="B29" s="109"/>
      <c r="C29" s="184" t="s">
        <v>247</v>
      </c>
      <c r="D29" s="272" t="s">
        <v>226</v>
      </c>
      <c r="E29" s="149">
        <v>0</v>
      </c>
      <c r="F29" s="149">
        <v>0</v>
      </c>
      <c r="G29" s="149">
        <v>0</v>
      </c>
      <c r="H29" s="149">
        <v>0</v>
      </c>
      <c r="I29" s="149">
        <v>0</v>
      </c>
      <c r="J29" s="149">
        <v>0</v>
      </c>
      <c r="K29" s="149">
        <v>0</v>
      </c>
      <c r="L29" s="149">
        <v>0</v>
      </c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</row>
    <row r="30" spans="1:35" x14ac:dyDescent="0.2">
      <c r="A30" s="109"/>
      <c r="B30" s="109"/>
      <c r="C30" s="409" t="s">
        <v>248</v>
      </c>
      <c r="D30" s="189" t="s">
        <v>133</v>
      </c>
      <c r="E30" s="166">
        <v>0</v>
      </c>
      <c r="F30" s="166">
        <v>0</v>
      </c>
      <c r="G30" s="166">
        <v>0</v>
      </c>
      <c r="H30" s="166">
        <v>0</v>
      </c>
      <c r="I30" s="166">
        <v>0</v>
      </c>
      <c r="J30" s="166">
        <v>0</v>
      </c>
      <c r="K30" s="166">
        <v>0</v>
      </c>
      <c r="L30" s="166">
        <v>0</v>
      </c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</row>
    <row r="31" spans="1:35" x14ac:dyDescent="0.2">
      <c r="A31" s="109"/>
      <c r="B31" s="109"/>
      <c r="C31" s="188" t="s">
        <v>255</v>
      </c>
      <c r="D31" s="189" t="s">
        <v>140</v>
      </c>
      <c r="E31" s="166">
        <v>1327</v>
      </c>
      <c r="F31" s="166">
        <v>19</v>
      </c>
      <c r="G31" s="166">
        <v>50016</v>
      </c>
      <c r="H31" s="166">
        <v>19110</v>
      </c>
      <c r="I31" s="166">
        <v>82085</v>
      </c>
      <c r="J31" s="166">
        <v>22583</v>
      </c>
      <c r="K31" s="166">
        <v>33378</v>
      </c>
      <c r="L31" s="166">
        <v>1318</v>
      </c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</row>
    <row r="32" spans="1:35" x14ac:dyDescent="0.2">
      <c r="A32" s="109"/>
      <c r="B32" s="109"/>
      <c r="C32" s="188" t="s">
        <v>256</v>
      </c>
      <c r="D32" s="189" t="s">
        <v>257</v>
      </c>
      <c r="E32" s="408"/>
      <c r="F32" s="408"/>
      <c r="G32" s="408"/>
      <c r="H32" s="408"/>
      <c r="I32" s="408"/>
      <c r="J32" s="408"/>
      <c r="K32" s="408"/>
      <c r="L32" s="408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</row>
    <row r="33" spans="1:35" ht="10.8" thickBot="1" x14ac:dyDescent="0.25">
      <c r="A33" s="109"/>
      <c r="B33" s="109"/>
      <c r="C33" s="114" t="s">
        <v>258</v>
      </c>
      <c r="D33" s="190" t="s">
        <v>259</v>
      </c>
      <c r="E33" s="237"/>
      <c r="F33" s="237"/>
      <c r="G33" s="237"/>
      <c r="H33" s="237"/>
      <c r="I33" s="237"/>
      <c r="J33" s="237"/>
      <c r="K33" s="237"/>
      <c r="L33" s="237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</row>
    <row r="34" spans="1:35" ht="20.25" customHeight="1" x14ac:dyDescent="0.2">
      <c r="A34" s="109"/>
      <c r="B34" s="109"/>
      <c r="C34" s="419" t="s">
        <v>621</v>
      </c>
      <c r="D34" s="419"/>
      <c r="E34" s="419"/>
      <c r="F34" s="419"/>
      <c r="G34" s="419"/>
      <c r="H34" s="419"/>
      <c r="I34" s="419"/>
      <c r="J34" s="419"/>
      <c r="K34" s="419"/>
      <c r="L34" s="41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</row>
    <row r="35" spans="1:35" x14ac:dyDescent="0.2">
      <c r="A35" s="109"/>
      <c r="B35" s="109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</row>
    <row r="36" spans="1:35" x14ac:dyDescent="0.2">
      <c r="A36" s="109"/>
      <c r="B36" s="109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</row>
    <row r="37" spans="1:35" x14ac:dyDescent="0.2">
      <c r="A37" s="109"/>
      <c r="B37" s="109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</row>
    <row r="38" spans="1:35" x14ac:dyDescent="0.2">
      <c r="A38" s="109"/>
      <c r="B38" s="109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</row>
    <row r="39" spans="1:35" x14ac:dyDescent="0.2">
      <c r="A39" s="109"/>
      <c r="B39" s="109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</row>
    <row r="40" spans="1:35" x14ac:dyDescent="0.2">
      <c r="A40" s="109"/>
      <c r="B40" s="109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</row>
    <row r="41" spans="1:35" x14ac:dyDescent="0.2">
      <c r="A41" s="109"/>
      <c r="B41" s="109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</row>
    <row r="42" spans="1:35" x14ac:dyDescent="0.2">
      <c r="A42" s="109"/>
      <c r="B42" s="109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</row>
    <row r="43" spans="1:35" x14ac:dyDescent="0.2">
      <c r="A43" s="109"/>
      <c r="B43" s="109"/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</row>
    <row r="44" spans="1:35" x14ac:dyDescent="0.2">
      <c r="A44" s="109"/>
      <c r="B44" s="109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</row>
    <row r="45" spans="1:35" x14ac:dyDescent="0.2">
      <c r="A45" s="109"/>
      <c r="B45" s="109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</row>
    <row r="46" spans="1:35" x14ac:dyDescent="0.2">
      <c r="A46" s="109"/>
      <c r="B46" s="109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</row>
    <row r="47" spans="1:35" x14ac:dyDescent="0.2">
      <c r="A47" s="109"/>
      <c r="B47" s="109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</row>
    <row r="48" spans="1:35" x14ac:dyDescent="0.2">
      <c r="A48" s="109"/>
      <c r="B48" s="109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</row>
    <row r="49" spans="1:35" x14ac:dyDescent="0.2">
      <c r="A49" s="109"/>
      <c r="B49" s="109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</row>
    <row r="50" spans="1:35" x14ac:dyDescent="0.2">
      <c r="A50" s="109"/>
      <c r="B50" s="109"/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</row>
    <row r="51" spans="1:35" x14ac:dyDescent="0.2">
      <c r="A51" s="109"/>
      <c r="B51" s="109"/>
      <c r="C51" s="126"/>
      <c r="D51" s="126"/>
      <c r="E51" s="126"/>
      <c r="F51" s="126"/>
      <c r="G51" s="126"/>
      <c r="H51" s="126"/>
      <c r="I51" s="126"/>
      <c r="J51" s="126"/>
      <c r="K51" s="126"/>
      <c r="L51" s="126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</row>
    <row r="52" spans="1:35" x14ac:dyDescent="0.2">
      <c r="A52" s="109"/>
      <c r="B52" s="109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</row>
    <row r="53" spans="1:35" x14ac:dyDescent="0.2">
      <c r="A53" s="109"/>
      <c r="B53" s="109"/>
      <c r="C53" s="126"/>
      <c r="D53" s="126"/>
      <c r="E53" s="126"/>
      <c r="F53" s="126"/>
      <c r="G53" s="126"/>
      <c r="H53" s="126"/>
      <c r="I53" s="126"/>
      <c r="J53" s="126"/>
      <c r="K53" s="126"/>
      <c r="L53" s="126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</row>
    <row r="54" spans="1:35" x14ac:dyDescent="0.2">
      <c r="A54" s="109"/>
      <c r="B54" s="109"/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</row>
    <row r="55" spans="1:35" x14ac:dyDescent="0.2">
      <c r="A55" s="109"/>
      <c r="B55" s="109"/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</row>
    <row r="56" spans="1:35" x14ac:dyDescent="0.2">
      <c r="A56" s="109"/>
      <c r="B56" s="109"/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</row>
    <row r="57" spans="1:35" x14ac:dyDescent="0.2">
      <c r="A57" s="109"/>
      <c r="B57" s="109"/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09"/>
      <c r="AH57" s="109"/>
      <c r="AI57" s="109"/>
    </row>
    <row r="58" spans="1:35" x14ac:dyDescent="0.2">
      <c r="A58" s="109"/>
      <c r="B58" s="109"/>
      <c r="C58" s="126"/>
      <c r="D58" s="126"/>
      <c r="E58" s="126"/>
      <c r="F58" s="126"/>
      <c r="G58" s="126"/>
      <c r="H58" s="126"/>
      <c r="I58" s="126"/>
      <c r="J58" s="126"/>
      <c r="K58" s="126"/>
      <c r="L58" s="126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109"/>
      <c r="AG58" s="109"/>
      <c r="AH58" s="109"/>
      <c r="AI58" s="109"/>
    </row>
    <row r="59" spans="1:35" x14ac:dyDescent="0.2">
      <c r="A59" s="109"/>
      <c r="B59" s="109"/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109"/>
      <c r="AI59" s="109"/>
    </row>
    <row r="60" spans="1:35" x14ac:dyDescent="0.2">
      <c r="A60" s="109"/>
      <c r="B60" s="109"/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09"/>
      <c r="AI60" s="109"/>
    </row>
    <row r="61" spans="1:35" x14ac:dyDescent="0.2">
      <c r="A61" s="109"/>
      <c r="B61" s="109"/>
      <c r="C61" s="126"/>
      <c r="D61" s="126"/>
      <c r="E61" s="126"/>
      <c r="F61" s="126"/>
      <c r="G61" s="126"/>
      <c r="H61" s="126"/>
      <c r="I61" s="126"/>
      <c r="J61" s="126"/>
      <c r="K61" s="126"/>
      <c r="L61" s="126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  <c r="AE61" s="109"/>
      <c r="AF61" s="109"/>
      <c r="AG61" s="109"/>
      <c r="AH61" s="109"/>
      <c r="AI61" s="109"/>
    </row>
    <row r="62" spans="1:35" x14ac:dyDescent="0.2">
      <c r="A62" s="109"/>
      <c r="B62" s="109"/>
      <c r="C62" s="126"/>
      <c r="D62" s="126"/>
      <c r="E62" s="126"/>
      <c r="F62" s="126"/>
      <c r="G62" s="126"/>
      <c r="H62" s="126"/>
      <c r="I62" s="126"/>
      <c r="J62" s="126"/>
      <c r="K62" s="126"/>
      <c r="L62" s="126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  <c r="Z62" s="109"/>
      <c r="AA62" s="109"/>
      <c r="AB62" s="109"/>
      <c r="AC62" s="109"/>
      <c r="AD62" s="109"/>
      <c r="AE62" s="109"/>
      <c r="AF62" s="109"/>
      <c r="AG62" s="109"/>
      <c r="AH62" s="109"/>
      <c r="AI62" s="109"/>
    </row>
    <row r="63" spans="1:35" x14ac:dyDescent="0.2">
      <c r="A63" s="109"/>
      <c r="B63" s="109"/>
      <c r="C63" s="126"/>
      <c r="D63" s="126"/>
      <c r="E63" s="126"/>
      <c r="F63" s="126"/>
      <c r="G63" s="126"/>
      <c r="H63" s="126"/>
      <c r="I63" s="126"/>
      <c r="J63" s="126"/>
      <c r="K63" s="126"/>
      <c r="L63" s="126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  <c r="AA63" s="109"/>
      <c r="AB63" s="109"/>
      <c r="AC63" s="109"/>
      <c r="AD63" s="109"/>
      <c r="AE63" s="109"/>
      <c r="AF63" s="109"/>
      <c r="AG63" s="109"/>
      <c r="AH63" s="109"/>
      <c r="AI63" s="109"/>
    </row>
    <row r="64" spans="1:35" x14ac:dyDescent="0.2">
      <c r="A64" s="109"/>
      <c r="B64" s="109"/>
      <c r="C64" s="126"/>
      <c r="D64" s="126"/>
      <c r="E64" s="126"/>
      <c r="F64" s="126"/>
      <c r="G64" s="126"/>
      <c r="H64" s="126"/>
      <c r="I64" s="126"/>
      <c r="J64" s="126"/>
      <c r="K64" s="126"/>
      <c r="L64" s="126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</row>
    <row r="65" spans="1:35" x14ac:dyDescent="0.2">
      <c r="A65" s="109"/>
      <c r="B65" s="109"/>
      <c r="C65" s="126"/>
      <c r="D65" s="126"/>
      <c r="E65" s="126"/>
      <c r="F65" s="126"/>
      <c r="G65" s="126"/>
      <c r="H65" s="126"/>
      <c r="I65" s="126"/>
      <c r="J65" s="126"/>
      <c r="K65" s="126"/>
      <c r="L65" s="126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</row>
    <row r="66" spans="1:35" x14ac:dyDescent="0.2">
      <c r="A66" s="109"/>
      <c r="B66" s="109"/>
      <c r="C66" s="126"/>
      <c r="D66" s="126"/>
      <c r="E66" s="126"/>
      <c r="F66" s="126"/>
      <c r="G66" s="126"/>
      <c r="H66" s="126"/>
      <c r="I66" s="126"/>
      <c r="J66" s="126"/>
      <c r="K66" s="126"/>
      <c r="L66" s="126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109"/>
      <c r="AG66" s="109"/>
      <c r="AH66" s="109"/>
      <c r="AI66" s="109"/>
    </row>
    <row r="67" spans="1:35" x14ac:dyDescent="0.2">
      <c r="A67" s="109"/>
      <c r="B67" s="109"/>
      <c r="C67" s="126"/>
      <c r="D67" s="126"/>
      <c r="E67" s="126"/>
      <c r="F67" s="126"/>
      <c r="G67" s="126"/>
      <c r="H67" s="126"/>
      <c r="I67" s="126"/>
      <c r="J67" s="126"/>
      <c r="K67" s="126"/>
      <c r="L67" s="126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09"/>
      <c r="AI67" s="109"/>
    </row>
    <row r="68" spans="1:35" x14ac:dyDescent="0.2">
      <c r="A68" s="109"/>
      <c r="B68" s="109"/>
      <c r="C68" s="126"/>
      <c r="D68" s="126"/>
      <c r="E68" s="126"/>
      <c r="F68" s="126"/>
      <c r="G68" s="126"/>
      <c r="H68" s="126"/>
      <c r="I68" s="126"/>
      <c r="J68" s="126"/>
      <c r="K68" s="126"/>
      <c r="L68" s="126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09"/>
      <c r="AC68" s="109"/>
      <c r="AD68" s="109"/>
      <c r="AE68" s="109"/>
      <c r="AF68" s="109"/>
      <c r="AG68" s="109"/>
      <c r="AH68" s="109"/>
      <c r="AI68" s="109"/>
    </row>
    <row r="69" spans="1:35" x14ac:dyDescent="0.2">
      <c r="A69" s="109"/>
      <c r="B69" s="109"/>
      <c r="C69" s="126"/>
      <c r="D69" s="126"/>
      <c r="E69" s="126"/>
      <c r="F69" s="126"/>
      <c r="G69" s="126"/>
      <c r="H69" s="126"/>
      <c r="I69" s="126"/>
      <c r="J69" s="126"/>
      <c r="K69" s="126"/>
      <c r="L69" s="126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</row>
    <row r="70" spans="1:35" x14ac:dyDescent="0.2">
      <c r="A70" s="109"/>
      <c r="B70" s="109"/>
      <c r="C70" s="126"/>
      <c r="D70" s="126"/>
      <c r="E70" s="126"/>
      <c r="F70" s="126"/>
      <c r="G70" s="126"/>
      <c r="H70" s="126"/>
      <c r="I70" s="126"/>
      <c r="J70" s="126"/>
      <c r="K70" s="126"/>
      <c r="L70" s="126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  <c r="Z70" s="109"/>
      <c r="AA70" s="109"/>
      <c r="AB70" s="109"/>
      <c r="AC70" s="109"/>
      <c r="AD70" s="109"/>
      <c r="AE70" s="109"/>
      <c r="AF70" s="109"/>
      <c r="AG70" s="109"/>
      <c r="AH70" s="109"/>
      <c r="AI70" s="109"/>
    </row>
    <row r="71" spans="1:35" x14ac:dyDescent="0.2">
      <c r="A71" s="109"/>
      <c r="B71" s="109"/>
      <c r="C71" s="126"/>
      <c r="D71" s="126"/>
      <c r="E71" s="126"/>
      <c r="F71" s="126"/>
      <c r="G71" s="126"/>
      <c r="H71" s="126"/>
      <c r="I71" s="126"/>
      <c r="J71" s="126"/>
      <c r="K71" s="126"/>
      <c r="L71" s="126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09"/>
      <c r="AC71" s="109"/>
      <c r="AD71" s="109"/>
      <c r="AE71" s="109"/>
      <c r="AF71" s="109"/>
      <c r="AG71" s="109"/>
      <c r="AH71" s="109"/>
      <c r="AI71" s="109"/>
    </row>
    <row r="72" spans="1:35" x14ac:dyDescent="0.2">
      <c r="A72" s="109"/>
      <c r="B72" s="109"/>
      <c r="C72" s="126"/>
      <c r="D72" s="126"/>
      <c r="E72" s="126"/>
      <c r="F72" s="126"/>
      <c r="G72" s="126"/>
      <c r="H72" s="126"/>
      <c r="I72" s="126"/>
      <c r="J72" s="126"/>
      <c r="K72" s="126"/>
      <c r="L72" s="126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  <c r="AG72" s="109"/>
      <c r="AH72" s="109"/>
      <c r="AI72" s="109"/>
    </row>
    <row r="73" spans="1:35" x14ac:dyDescent="0.2">
      <c r="A73" s="109"/>
      <c r="B73" s="109"/>
      <c r="C73" s="126"/>
      <c r="D73" s="126"/>
      <c r="E73" s="126"/>
      <c r="F73" s="126"/>
      <c r="G73" s="126"/>
      <c r="H73" s="126"/>
      <c r="I73" s="126"/>
      <c r="J73" s="126"/>
      <c r="K73" s="126"/>
      <c r="L73" s="126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  <c r="Z73" s="109"/>
      <c r="AA73" s="109"/>
      <c r="AB73" s="109"/>
      <c r="AC73" s="109"/>
      <c r="AD73" s="109"/>
      <c r="AE73" s="109"/>
      <c r="AF73" s="109"/>
      <c r="AG73" s="109"/>
      <c r="AH73" s="109"/>
      <c r="AI73" s="109"/>
    </row>
    <row r="74" spans="1:35" x14ac:dyDescent="0.2">
      <c r="A74" s="109"/>
      <c r="B74" s="109"/>
      <c r="C74" s="126"/>
      <c r="D74" s="126"/>
      <c r="E74" s="126"/>
      <c r="F74" s="126"/>
      <c r="G74" s="126"/>
      <c r="H74" s="126"/>
      <c r="I74" s="126"/>
      <c r="J74" s="126"/>
      <c r="K74" s="126"/>
      <c r="L74" s="126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09"/>
      <c r="Z74" s="109"/>
      <c r="AA74" s="109"/>
      <c r="AB74" s="109"/>
      <c r="AC74" s="109"/>
      <c r="AD74" s="109"/>
      <c r="AE74" s="109"/>
      <c r="AF74" s="109"/>
      <c r="AG74" s="109"/>
      <c r="AH74" s="109"/>
      <c r="AI74" s="109"/>
    </row>
    <row r="75" spans="1:35" x14ac:dyDescent="0.2">
      <c r="A75" s="109"/>
      <c r="B75" s="109"/>
      <c r="C75" s="126"/>
      <c r="D75" s="126"/>
      <c r="E75" s="126"/>
      <c r="F75" s="126"/>
      <c r="G75" s="126"/>
      <c r="H75" s="126"/>
      <c r="I75" s="126"/>
      <c r="J75" s="126"/>
      <c r="K75" s="126"/>
      <c r="L75" s="126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  <c r="Z75" s="109"/>
      <c r="AA75" s="109"/>
      <c r="AB75" s="109"/>
      <c r="AC75" s="109"/>
      <c r="AD75" s="109"/>
      <c r="AE75" s="109"/>
      <c r="AF75" s="109"/>
      <c r="AG75" s="109"/>
      <c r="AH75" s="109"/>
      <c r="AI75" s="109"/>
    </row>
    <row r="76" spans="1:35" x14ac:dyDescent="0.2">
      <c r="A76" s="109"/>
      <c r="B76" s="109"/>
      <c r="C76" s="126"/>
      <c r="D76" s="126"/>
      <c r="E76" s="126"/>
      <c r="F76" s="126"/>
      <c r="G76" s="126"/>
      <c r="H76" s="126"/>
      <c r="I76" s="126"/>
      <c r="J76" s="126"/>
      <c r="K76" s="126"/>
      <c r="L76" s="126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  <c r="Z76" s="109"/>
      <c r="AA76" s="109"/>
      <c r="AB76" s="109"/>
      <c r="AC76" s="109"/>
      <c r="AD76" s="109"/>
      <c r="AE76" s="109"/>
      <c r="AF76" s="109"/>
      <c r="AG76" s="109"/>
      <c r="AH76" s="109"/>
      <c r="AI76" s="109"/>
    </row>
    <row r="77" spans="1:35" x14ac:dyDescent="0.2">
      <c r="A77" s="109"/>
      <c r="B77" s="109"/>
      <c r="C77" s="126"/>
      <c r="D77" s="126"/>
      <c r="E77" s="126"/>
      <c r="F77" s="126"/>
      <c r="G77" s="126"/>
      <c r="H77" s="126"/>
      <c r="I77" s="126"/>
      <c r="J77" s="126"/>
      <c r="K77" s="126"/>
      <c r="L77" s="126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09"/>
      <c r="AH77" s="109"/>
      <c r="AI77" s="109"/>
    </row>
    <row r="78" spans="1:35" x14ac:dyDescent="0.2">
      <c r="A78" s="109"/>
      <c r="B78" s="109"/>
      <c r="C78" s="126"/>
      <c r="D78" s="126"/>
      <c r="E78" s="126"/>
      <c r="F78" s="126"/>
      <c r="G78" s="126"/>
      <c r="H78" s="126"/>
      <c r="I78" s="126"/>
      <c r="J78" s="126"/>
      <c r="K78" s="126"/>
      <c r="L78" s="126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  <c r="Z78" s="109"/>
      <c r="AA78" s="109"/>
      <c r="AB78" s="109"/>
      <c r="AC78" s="109"/>
      <c r="AD78" s="109"/>
      <c r="AE78" s="109"/>
      <c r="AF78" s="109"/>
      <c r="AG78" s="109"/>
      <c r="AH78" s="109"/>
      <c r="AI78" s="109"/>
    </row>
    <row r="79" spans="1:35" x14ac:dyDescent="0.2">
      <c r="A79" s="109"/>
      <c r="B79" s="109"/>
      <c r="C79" s="126"/>
      <c r="D79" s="126"/>
      <c r="E79" s="126"/>
      <c r="F79" s="126"/>
      <c r="G79" s="126"/>
      <c r="H79" s="126"/>
      <c r="I79" s="126"/>
      <c r="J79" s="126"/>
      <c r="K79" s="126"/>
      <c r="L79" s="126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  <c r="Z79" s="109"/>
      <c r="AA79" s="109"/>
      <c r="AB79" s="109"/>
      <c r="AC79" s="109"/>
      <c r="AD79" s="109"/>
      <c r="AE79" s="109"/>
      <c r="AF79" s="109"/>
      <c r="AG79" s="109"/>
      <c r="AH79" s="109"/>
      <c r="AI79" s="109"/>
    </row>
    <row r="80" spans="1:35" x14ac:dyDescent="0.2">
      <c r="A80" s="109"/>
      <c r="B80" s="109"/>
      <c r="C80" s="126"/>
      <c r="D80" s="126"/>
      <c r="E80" s="126"/>
      <c r="F80" s="126"/>
      <c r="G80" s="126"/>
      <c r="H80" s="126"/>
      <c r="I80" s="126"/>
      <c r="J80" s="126"/>
      <c r="K80" s="126"/>
      <c r="L80" s="126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  <c r="Z80" s="109"/>
      <c r="AA80" s="109"/>
      <c r="AB80" s="109"/>
      <c r="AC80" s="109"/>
      <c r="AD80" s="109"/>
      <c r="AE80" s="109"/>
      <c r="AF80" s="109"/>
      <c r="AG80" s="109"/>
      <c r="AH80" s="109"/>
      <c r="AI80" s="109"/>
    </row>
    <row r="81" spans="1:35" x14ac:dyDescent="0.2">
      <c r="A81" s="109"/>
      <c r="B81" s="109"/>
      <c r="C81" s="126"/>
      <c r="D81" s="126"/>
      <c r="E81" s="126"/>
      <c r="F81" s="126"/>
      <c r="G81" s="126"/>
      <c r="H81" s="126"/>
      <c r="I81" s="126"/>
      <c r="J81" s="126"/>
      <c r="K81" s="126"/>
      <c r="L81" s="126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</row>
    <row r="82" spans="1:35" x14ac:dyDescent="0.2">
      <c r="A82" s="109"/>
      <c r="B82" s="109"/>
      <c r="C82" s="126"/>
      <c r="D82" s="126"/>
      <c r="E82" s="126"/>
      <c r="F82" s="126"/>
      <c r="G82" s="126"/>
      <c r="H82" s="126"/>
      <c r="I82" s="126"/>
      <c r="J82" s="126"/>
      <c r="K82" s="126"/>
      <c r="L82" s="126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  <c r="AH82" s="109"/>
      <c r="AI82" s="109"/>
    </row>
    <row r="83" spans="1:35" x14ac:dyDescent="0.2">
      <c r="A83" s="109"/>
      <c r="B83" s="109"/>
      <c r="C83" s="126"/>
      <c r="D83" s="126"/>
      <c r="E83" s="126"/>
      <c r="F83" s="126"/>
      <c r="G83" s="126"/>
      <c r="H83" s="126"/>
      <c r="I83" s="126"/>
      <c r="J83" s="126"/>
      <c r="K83" s="126"/>
      <c r="L83" s="126"/>
      <c r="M83" s="109"/>
      <c r="N83" s="109"/>
      <c r="O83" s="109"/>
      <c r="P83" s="109"/>
      <c r="Q83" s="109"/>
      <c r="R83" s="109"/>
      <c r="S83" s="109"/>
      <c r="T83" s="109"/>
      <c r="U83" s="109"/>
      <c r="V83" s="109"/>
      <c r="W83" s="109"/>
      <c r="X83" s="109"/>
      <c r="Y83" s="109"/>
      <c r="Z83" s="109"/>
      <c r="AA83" s="109"/>
      <c r="AB83" s="109"/>
      <c r="AC83" s="109"/>
      <c r="AD83" s="109"/>
      <c r="AE83" s="109"/>
      <c r="AF83" s="109"/>
      <c r="AG83" s="109"/>
      <c r="AH83" s="109"/>
      <c r="AI83" s="109"/>
    </row>
    <row r="84" spans="1:35" x14ac:dyDescent="0.2">
      <c r="A84" s="109"/>
      <c r="B84" s="109"/>
      <c r="C84" s="126"/>
      <c r="D84" s="126"/>
      <c r="E84" s="126"/>
      <c r="F84" s="126"/>
      <c r="G84" s="126"/>
      <c r="H84" s="126"/>
      <c r="I84" s="126"/>
      <c r="J84" s="126"/>
      <c r="K84" s="126"/>
      <c r="L84" s="126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09"/>
      <c r="Z84" s="109"/>
      <c r="AA84" s="109"/>
      <c r="AB84" s="109"/>
      <c r="AC84" s="109"/>
      <c r="AD84" s="109"/>
      <c r="AE84" s="109"/>
      <c r="AF84" s="109"/>
      <c r="AG84" s="109"/>
      <c r="AH84" s="109"/>
      <c r="AI84" s="109"/>
    </row>
    <row r="85" spans="1:35" x14ac:dyDescent="0.2">
      <c r="A85" s="109"/>
      <c r="B85" s="109"/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  <c r="Z85" s="109"/>
      <c r="AA85" s="109"/>
      <c r="AB85" s="109"/>
      <c r="AC85" s="109"/>
      <c r="AD85" s="109"/>
      <c r="AE85" s="109"/>
      <c r="AF85" s="109"/>
      <c r="AG85" s="109"/>
      <c r="AH85" s="109"/>
      <c r="AI85" s="109"/>
    </row>
    <row r="86" spans="1:35" x14ac:dyDescent="0.2">
      <c r="A86" s="109"/>
      <c r="B86" s="109"/>
      <c r="C86" s="126"/>
      <c r="D86" s="126"/>
      <c r="E86" s="126"/>
      <c r="F86" s="126"/>
      <c r="G86" s="126"/>
      <c r="H86" s="126"/>
      <c r="I86" s="126"/>
      <c r="J86" s="126"/>
      <c r="K86" s="126"/>
      <c r="L86" s="126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09"/>
      <c r="Y86" s="109"/>
      <c r="Z86" s="109"/>
      <c r="AA86" s="109"/>
      <c r="AB86" s="109"/>
      <c r="AC86" s="109"/>
      <c r="AD86" s="109"/>
      <c r="AE86" s="109"/>
      <c r="AF86" s="109"/>
      <c r="AG86" s="109"/>
      <c r="AH86" s="109"/>
      <c r="AI86" s="109"/>
    </row>
    <row r="87" spans="1:35" x14ac:dyDescent="0.2">
      <c r="A87" s="109"/>
      <c r="B87" s="109"/>
      <c r="C87" s="126"/>
      <c r="D87" s="126"/>
      <c r="E87" s="126"/>
      <c r="F87" s="126"/>
      <c r="G87" s="126"/>
      <c r="H87" s="126"/>
      <c r="I87" s="126"/>
      <c r="J87" s="126"/>
      <c r="K87" s="126"/>
      <c r="L87" s="126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  <c r="AF87" s="109"/>
      <c r="AG87" s="109"/>
      <c r="AH87" s="109"/>
      <c r="AI87" s="109"/>
    </row>
    <row r="88" spans="1:35" x14ac:dyDescent="0.2">
      <c r="A88" s="109"/>
      <c r="B88" s="109"/>
      <c r="C88" s="126"/>
      <c r="D88" s="126"/>
      <c r="E88" s="126"/>
      <c r="F88" s="126"/>
      <c r="G88" s="126"/>
      <c r="H88" s="126"/>
      <c r="I88" s="126"/>
      <c r="J88" s="126"/>
      <c r="K88" s="126"/>
      <c r="L88" s="126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09"/>
      <c r="Y88" s="109"/>
      <c r="Z88" s="109"/>
      <c r="AA88" s="109"/>
      <c r="AB88" s="109"/>
      <c r="AC88" s="109"/>
      <c r="AD88" s="109"/>
      <c r="AE88" s="109"/>
      <c r="AF88" s="109"/>
      <c r="AG88" s="109"/>
      <c r="AH88" s="109"/>
      <c r="AI88" s="109"/>
    </row>
    <row r="89" spans="1:35" x14ac:dyDescent="0.2">
      <c r="A89" s="109"/>
      <c r="B89" s="109"/>
      <c r="C89" s="126"/>
      <c r="D89" s="126"/>
      <c r="E89" s="126"/>
      <c r="F89" s="126"/>
      <c r="G89" s="126"/>
      <c r="H89" s="126"/>
      <c r="I89" s="126"/>
      <c r="J89" s="126"/>
      <c r="K89" s="126"/>
      <c r="L89" s="126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  <c r="Z89" s="109"/>
      <c r="AA89" s="109"/>
      <c r="AB89" s="109"/>
      <c r="AC89" s="109"/>
      <c r="AD89" s="109"/>
      <c r="AE89" s="109"/>
      <c r="AF89" s="109"/>
      <c r="AG89" s="109"/>
      <c r="AH89" s="109"/>
      <c r="AI89" s="109"/>
    </row>
    <row r="90" spans="1:35" x14ac:dyDescent="0.2">
      <c r="A90" s="109"/>
      <c r="B90" s="109"/>
      <c r="C90" s="126"/>
      <c r="D90" s="126"/>
      <c r="E90" s="126"/>
      <c r="F90" s="126"/>
      <c r="G90" s="126"/>
      <c r="H90" s="126"/>
      <c r="I90" s="126"/>
      <c r="J90" s="126"/>
      <c r="K90" s="126"/>
      <c r="L90" s="126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09"/>
      <c r="Y90" s="109"/>
      <c r="Z90" s="109"/>
      <c r="AA90" s="109"/>
      <c r="AB90" s="109"/>
      <c r="AC90" s="109"/>
      <c r="AD90" s="109"/>
      <c r="AE90" s="109"/>
      <c r="AF90" s="109"/>
      <c r="AG90" s="109"/>
      <c r="AH90" s="109"/>
      <c r="AI90" s="109"/>
    </row>
    <row r="91" spans="1:35" x14ac:dyDescent="0.2">
      <c r="A91" s="109"/>
      <c r="B91" s="109"/>
      <c r="C91" s="126"/>
      <c r="D91" s="126"/>
      <c r="E91" s="126"/>
      <c r="F91" s="126"/>
      <c r="G91" s="126"/>
      <c r="H91" s="126"/>
      <c r="I91" s="126"/>
      <c r="J91" s="126"/>
      <c r="K91" s="126"/>
      <c r="L91" s="126"/>
      <c r="M91" s="109"/>
      <c r="N91" s="109"/>
      <c r="O91" s="109"/>
      <c r="P91" s="109"/>
      <c r="Q91" s="109"/>
      <c r="R91" s="109"/>
      <c r="S91" s="109"/>
      <c r="T91" s="109"/>
      <c r="U91" s="109"/>
      <c r="V91" s="109"/>
      <c r="W91" s="109"/>
      <c r="X91" s="109"/>
      <c r="Y91" s="109"/>
      <c r="Z91" s="109"/>
      <c r="AA91" s="109"/>
      <c r="AB91" s="109"/>
      <c r="AC91" s="109"/>
      <c r="AD91" s="109"/>
      <c r="AE91" s="109"/>
      <c r="AF91" s="109"/>
      <c r="AG91" s="109"/>
      <c r="AH91" s="109"/>
      <c r="AI91" s="109"/>
    </row>
    <row r="92" spans="1:35" x14ac:dyDescent="0.2">
      <c r="A92" s="109"/>
      <c r="B92" s="109"/>
      <c r="C92" s="126"/>
      <c r="D92" s="126"/>
      <c r="E92" s="126"/>
      <c r="F92" s="126"/>
      <c r="G92" s="126"/>
      <c r="H92" s="126"/>
      <c r="I92" s="126"/>
      <c r="J92" s="126"/>
      <c r="K92" s="126"/>
      <c r="L92" s="126"/>
      <c r="M92" s="109"/>
      <c r="N92" s="109"/>
      <c r="O92" s="109"/>
      <c r="P92" s="109"/>
      <c r="Q92" s="109"/>
      <c r="R92" s="109"/>
      <c r="S92" s="109"/>
      <c r="T92" s="109"/>
      <c r="U92" s="109"/>
      <c r="V92" s="109"/>
      <c r="W92" s="109"/>
      <c r="X92" s="109"/>
      <c r="Y92" s="109"/>
      <c r="Z92" s="109"/>
      <c r="AA92" s="109"/>
      <c r="AB92" s="109"/>
      <c r="AC92" s="109"/>
      <c r="AD92" s="109"/>
      <c r="AE92" s="109"/>
      <c r="AF92" s="109"/>
      <c r="AG92" s="109"/>
      <c r="AH92" s="109"/>
      <c r="AI92" s="109"/>
    </row>
    <row r="93" spans="1:35" x14ac:dyDescent="0.2">
      <c r="A93" s="109"/>
      <c r="B93" s="109"/>
      <c r="C93" s="126"/>
      <c r="D93" s="126"/>
      <c r="E93" s="126"/>
      <c r="F93" s="126"/>
      <c r="G93" s="126"/>
      <c r="H93" s="126"/>
      <c r="I93" s="126"/>
      <c r="J93" s="126"/>
      <c r="K93" s="126"/>
      <c r="L93" s="126"/>
      <c r="M93" s="109"/>
      <c r="N93" s="109"/>
      <c r="O93" s="109"/>
      <c r="P93" s="109"/>
      <c r="Q93" s="109"/>
      <c r="R93" s="109"/>
      <c r="S93" s="109"/>
      <c r="T93" s="109"/>
      <c r="U93" s="109"/>
      <c r="V93" s="109"/>
      <c r="W93" s="109"/>
      <c r="X93" s="109"/>
      <c r="Y93" s="109"/>
      <c r="Z93" s="109"/>
      <c r="AA93" s="109"/>
      <c r="AB93" s="109"/>
      <c r="AC93" s="109"/>
      <c r="AD93" s="109"/>
      <c r="AE93" s="109"/>
      <c r="AF93" s="109"/>
      <c r="AG93" s="109"/>
      <c r="AH93" s="109"/>
      <c r="AI93" s="109"/>
    </row>
    <row r="94" spans="1:35" x14ac:dyDescent="0.2">
      <c r="A94" s="109"/>
      <c r="B94" s="109"/>
      <c r="C94" s="126"/>
      <c r="D94" s="126"/>
      <c r="E94" s="126"/>
      <c r="F94" s="126"/>
      <c r="G94" s="126"/>
      <c r="H94" s="126"/>
      <c r="I94" s="126"/>
      <c r="J94" s="126"/>
      <c r="K94" s="126"/>
      <c r="L94" s="126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09"/>
      <c r="AH94" s="109"/>
      <c r="AI94" s="109"/>
    </row>
    <row r="95" spans="1:35" x14ac:dyDescent="0.2">
      <c r="A95" s="109"/>
      <c r="B95" s="109"/>
      <c r="C95" s="126"/>
      <c r="D95" s="126"/>
      <c r="E95" s="126"/>
      <c r="F95" s="126"/>
      <c r="G95" s="126"/>
      <c r="H95" s="126"/>
      <c r="I95" s="126"/>
      <c r="J95" s="126"/>
      <c r="K95" s="126"/>
      <c r="L95" s="126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  <c r="Z95" s="109"/>
      <c r="AA95" s="109"/>
      <c r="AB95" s="109"/>
      <c r="AC95" s="109"/>
      <c r="AD95" s="109"/>
      <c r="AE95" s="109"/>
      <c r="AF95" s="109"/>
      <c r="AG95" s="109"/>
      <c r="AH95" s="109"/>
      <c r="AI95" s="109"/>
    </row>
    <row r="96" spans="1:35" x14ac:dyDescent="0.2">
      <c r="A96" s="109"/>
      <c r="B96" s="109"/>
      <c r="C96" s="126"/>
      <c r="D96" s="126"/>
      <c r="E96" s="126"/>
      <c r="F96" s="126"/>
      <c r="G96" s="126"/>
      <c r="H96" s="126"/>
      <c r="I96" s="126"/>
      <c r="J96" s="126"/>
      <c r="K96" s="126"/>
      <c r="L96" s="126"/>
      <c r="M96" s="109"/>
      <c r="N96" s="109"/>
      <c r="O96" s="109"/>
      <c r="P96" s="109"/>
      <c r="Q96" s="109"/>
      <c r="R96" s="109"/>
      <c r="S96" s="109"/>
      <c r="T96" s="109"/>
      <c r="U96" s="109"/>
      <c r="V96" s="109"/>
      <c r="W96" s="109"/>
      <c r="X96" s="109"/>
      <c r="Y96" s="109"/>
      <c r="Z96" s="109"/>
      <c r="AA96" s="109"/>
      <c r="AB96" s="109"/>
      <c r="AC96" s="109"/>
      <c r="AD96" s="109"/>
      <c r="AE96" s="109"/>
      <c r="AF96" s="109"/>
      <c r="AG96" s="109"/>
      <c r="AH96" s="109"/>
      <c r="AI96" s="109"/>
    </row>
    <row r="97" spans="1:35" x14ac:dyDescent="0.2">
      <c r="A97" s="109"/>
      <c r="B97" s="109"/>
      <c r="C97" s="126"/>
      <c r="D97" s="126"/>
      <c r="E97" s="126"/>
      <c r="F97" s="126"/>
      <c r="G97" s="126"/>
      <c r="H97" s="126"/>
      <c r="I97" s="126"/>
      <c r="J97" s="126"/>
      <c r="K97" s="126"/>
      <c r="L97" s="126"/>
      <c r="M97" s="109"/>
      <c r="N97" s="109"/>
      <c r="O97" s="109"/>
      <c r="P97" s="109"/>
      <c r="Q97" s="109"/>
      <c r="R97" s="109"/>
      <c r="S97" s="109"/>
      <c r="T97" s="109"/>
      <c r="U97" s="109"/>
      <c r="V97" s="109"/>
      <c r="W97" s="109"/>
      <c r="X97" s="109"/>
      <c r="Y97" s="109"/>
      <c r="Z97" s="109"/>
      <c r="AA97" s="109"/>
      <c r="AB97" s="109"/>
      <c r="AC97" s="109"/>
      <c r="AD97" s="109"/>
      <c r="AE97" s="109"/>
      <c r="AF97" s="109"/>
      <c r="AG97" s="109"/>
      <c r="AH97" s="109"/>
      <c r="AI97" s="109"/>
    </row>
    <row r="98" spans="1:35" x14ac:dyDescent="0.2">
      <c r="A98" s="109"/>
      <c r="B98" s="109"/>
      <c r="C98" s="126"/>
      <c r="D98" s="126"/>
      <c r="E98" s="126"/>
      <c r="F98" s="126"/>
      <c r="G98" s="126"/>
      <c r="H98" s="126"/>
      <c r="I98" s="126"/>
      <c r="J98" s="126"/>
      <c r="K98" s="126"/>
      <c r="L98" s="126"/>
      <c r="M98" s="109"/>
      <c r="N98" s="109"/>
      <c r="O98" s="109"/>
      <c r="P98" s="109"/>
      <c r="Q98" s="109"/>
      <c r="R98" s="109"/>
      <c r="S98" s="109"/>
      <c r="T98" s="109"/>
      <c r="U98" s="109"/>
      <c r="V98" s="109"/>
      <c r="W98" s="109"/>
      <c r="X98" s="109"/>
      <c r="Y98" s="109"/>
      <c r="Z98" s="109"/>
      <c r="AA98" s="109"/>
      <c r="AB98" s="109"/>
      <c r="AC98" s="109"/>
      <c r="AD98" s="109"/>
      <c r="AE98" s="109"/>
      <c r="AF98" s="109"/>
      <c r="AG98" s="109"/>
      <c r="AH98" s="109"/>
      <c r="AI98" s="109"/>
    </row>
    <row r="99" spans="1:35" x14ac:dyDescent="0.2">
      <c r="A99" s="109"/>
      <c r="B99" s="109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9"/>
      <c r="Z99" s="109"/>
      <c r="AA99" s="109"/>
      <c r="AB99" s="109"/>
      <c r="AC99" s="109"/>
      <c r="AD99" s="109"/>
      <c r="AE99" s="109"/>
      <c r="AF99" s="109"/>
      <c r="AG99" s="109"/>
      <c r="AH99" s="109"/>
      <c r="AI99" s="109"/>
    </row>
    <row r="100" spans="1:35" ht="10.8" thickBot="1" x14ac:dyDescent="0.25">
      <c r="A100" s="109"/>
      <c r="B100" s="109"/>
      <c r="C100" s="126"/>
      <c r="D100" s="126"/>
      <c r="E100" s="126"/>
      <c r="F100" s="126"/>
      <c r="G100" s="126"/>
      <c r="H100" s="126"/>
      <c r="I100" s="126"/>
      <c r="J100" s="126"/>
      <c r="K100" s="126"/>
      <c r="L100" s="126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  <c r="Z100" s="109"/>
      <c r="AA100" s="109"/>
      <c r="AB100" s="109"/>
      <c r="AC100" s="109"/>
      <c r="AD100" s="109"/>
      <c r="AE100" s="109"/>
      <c r="AF100" s="109"/>
      <c r="AG100" s="109"/>
      <c r="AH100" s="109"/>
      <c r="AI100" s="109"/>
    </row>
  </sheetData>
  <mergeCells count="2">
    <mergeCell ref="E4:L4"/>
    <mergeCell ref="C34:L34"/>
  </mergeCells>
  <hyperlinks>
    <hyperlink ref="A1" location="MAIN!A4" display="MAIN" xr:uid="{00000000-0004-0000-07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8" tint="0.79985961485641044"/>
  </sheetPr>
  <dimension ref="A1:AF68"/>
  <sheetViews>
    <sheetView workbookViewId="0">
      <pane xSplit="6" ySplit="6" topLeftCell="G7" activePane="bottomRight" state="frozen"/>
      <selection activeCell="M31" sqref="A1:XFD1048576"/>
      <selection pane="topRight" activeCell="M31" sqref="A1:XFD1048576"/>
      <selection pane="bottomLeft" activeCell="M31" sqref="A1:XFD1048576"/>
      <selection pane="bottomRight" activeCell="G7" sqref="G7"/>
    </sheetView>
  </sheetViews>
  <sheetFormatPr defaultColWidth="9" defaultRowHeight="10.199999999999999" x14ac:dyDescent="0.2"/>
  <cols>
    <col min="1" max="1" width="9.7109375" style="3" customWidth="1"/>
    <col min="2" max="2" width="4.7109375" style="3" customWidth="1"/>
    <col min="3" max="3" width="58" style="128" customWidth="1"/>
    <col min="4" max="6" width="7.85546875" style="128" hidden="1" customWidth="1"/>
    <col min="7" max="11" width="18.42578125" style="128" customWidth="1"/>
    <col min="12" max="12" width="3.85546875" style="3" customWidth="1"/>
    <col min="13" max="16384" width="9" style="3"/>
  </cols>
  <sheetData>
    <row r="1" spans="1:32" ht="18.75" customHeight="1" thickBot="1" x14ac:dyDescent="0.25">
      <c r="A1" s="111" t="s">
        <v>55</v>
      </c>
      <c r="C1" s="126"/>
      <c r="D1" s="126"/>
      <c r="E1" s="126"/>
      <c r="F1" s="126"/>
      <c r="G1" s="126"/>
      <c r="H1" s="126"/>
      <c r="I1" s="126"/>
      <c r="J1" s="126"/>
      <c r="K1" s="126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</row>
    <row r="2" spans="1:32" x14ac:dyDescent="0.2">
      <c r="A2" s="109"/>
      <c r="B2" s="109"/>
      <c r="C2" s="27" t="s">
        <v>646</v>
      </c>
      <c r="D2" s="126"/>
      <c r="E2" s="126"/>
      <c r="F2" s="126"/>
      <c r="G2" s="126"/>
      <c r="H2" s="126"/>
      <c r="I2" s="126"/>
      <c r="J2" s="126"/>
      <c r="K2" s="126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</row>
    <row r="3" spans="1:32" x14ac:dyDescent="0.2">
      <c r="A3" s="109"/>
      <c r="B3" s="109"/>
      <c r="C3" s="126"/>
      <c r="D3" s="126"/>
      <c r="E3" s="126"/>
      <c r="F3" s="126"/>
      <c r="G3" s="126"/>
      <c r="H3" s="126"/>
      <c r="I3" s="126"/>
      <c r="J3" s="126"/>
      <c r="K3" s="126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</row>
    <row r="4" spans="1:32" ht="15" customHeight="1" x14ac:dyDescent="0.2">
      <c r="A4" s="109"/>
      <c r="B4" s="109"/>
      <c r="C4" s="112"/>
      <c r="D4" s="113"/>
      <c r="E4" s="113"/>
      <c r="F4" s="113"/>
      <c r="G4" s="418" t="s">
        <v>495</v>
      </c>
      <c r="H4" s="418"/>
      <c r="I4" s="418"/>
      <c r="J4" s="418"/>
      <c r="K4" s="115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</row>
    <row r="5" spans="1:32" ht="34.5" customHeight="1" thickBot="1" x14ac:dyDescent="0.25">
      <c r="A5" s="109"/>
      <c r="B5" s="109"/>
      <c r="C5" s="110" t="s">
        <v>635</v>
      </c>
      <c r="D5" s="110"/>
      <c r="E5" s="262"/>
      <c r="F5" s="262"/>
      <c r="G5" s="231" t="s">
        <v>266</v>
      </c>
      <c r="H5" s="231" t="s">
        <v>625</v>
      </c>
      <c r="I5" s="231" t="s">
        <v>626</v>
      </c>
      <c r="J5" s="231" t="s">
        <v>627</v>
      </c>
      <c r="K5" s="276" t="s">
        <v>260</v>
      </c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</row>
    <row r="6" spans="1:32" hidden="1" x14ac:dyDescent="0.2">
      <c r="A6" s="109"/>
      <c r="B6" s="109"/>
      <c r="C6" s="194"/>
      <c r="D6" s="253"/>
      <c r="E6" s="180" t="s">
        <v>243</v>
      </c>
      <c r="F6" s="180" t="s">
        <v>244</v>
      </c>
      <c r="G6" s="263" t="s">
        <v>261</v>
      </c>
      <c r="H6" s="263" t="s">
        <v>262</v>
      </c>
      <c r="I6" s="263" t="s">
        <v>263</v>
      </c>
      <c r="J6" s="263" t="s">
        <v>264</v>
      </c>
      <c r="K6" s="264" t="s">
        <v>265</v>
      </c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</row>
    <row r="7" spans="1:32" x14ac:dyDescent="0.2">
      <c r="A7" s="109"/>
      <c r="B7" s="109"/>
      <c r="C7" s="188" t="s">
        <v>240</v>
      </c>
      <c r="D7" s="189"/>
      <c r="E7" s="233"/>
      <c r="F7" s="233"/>
      <c r="G7" s="265"/>
      <c r="H7" s="265"/>
      <c r="I7" s="265"/>
      <c r="J7" s="265"/>
      <c r="K7" s="266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</row>
    <row r="8" spans="1:32" x14ac:dyDescent="0.2">
      <c r="A8" s="109"/>
      <c r="B8" s="109"/>
      <c r="C8" s="181" t="s">
        <v>493</v>
      </c>
      <c r="D8" s="197" t="s">
        <v>74</v>
      </c>
      <c r="E8" s="183" t="e">
        <v>#REF!</v>
      </c>
      <c r="F8" s="183" t="e">
        <v>#REF!</v>
      </c>
      <c r="G8" s="242"/>
      <c r="H8" s="242"/>
      <c r="I8" s="242"/>
      <c r="J8" s="242"/>
      <c r="K8" s="144">
        <v>0</v>
      </c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</row>
    <row r="9" spans="1:32" x14ac:dyDescent="0.2">
      <c r="A9" s="109"/>
      <c r="B9" s="109"/>
      <c r="C9" s="184" t="s">
        <v>245</v>
      </c>
      <c r="D9" s="185" t="s">
        <v>76</v>
      </c>
      <c r="E9" s="149" t="e">
        <v>#REF!</v>
      </c>
      <c r="F9" s="149" t="e">
        <v>#REF!</v>
      </c>
      <c r="G9" s="248"/>
      <c r="H9" s="248"/>
      <c r="I9" s="248"/>
      <c r="J9" s="248"/>
      <c r="K9" s="148">
        <v>997415</v>
      </c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</row>
    <row r="10" spans="1:32" x14ac:dyDescent="0.2">
      <c r="A10" s="109"/>
      <c r="B10" s="109"/>
      <c r="C10" s="184" t="s">
        <v>246</v>
      </c>
      <c r="D10" s="185" t="s">
        <v>78</v>
      </c>
      <c r="E10" s="239"/>
      <c r="F10" s="239"/>
      <c r="G10" s="149">
        <v>851</v>
      </c>
      <c r="H10" s="149">
        <v>67542</v>
      </c>
      <c r="I10" s="149">
        <v>24826</v>
      </c>
      <c r="J10" s="149">
        <v>208407</v>
      </c>
      <c r="K10" s="148">
        <v>301626</v>
      </c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</row>
    <row r="11" spans="1:32" x14ac:dyDescent="0.2">
      <c r="A11" s="109"/>
      <c r="B11" s="109"/>
      <c r="C11" s="184" t="s">
        <v>247</v>
      </c>
      <c r="D11" s="272" t="s">
        <v>79</v>
      </c>
      <c r="E11" s="213" t="e">
        <v>#REF!</v>
      </c>
      <c r="F11" s="213" t="e">
        <v>#REF!</v>
      </c>
      <c r="G11" s="149">
        <v>5</v>
      </c>
      <c r="H11" s="149">
        <v>3206</v>
      </c>
      <c r="I11" s="149">
        <v>502</v>
      </c>
      <c r="J11" s="149">
        <v>14569</v>
      </c>
      <c r="K11" s="148">
        <v>280817</v>
      </c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</row>
    <row r="12" spans="1:32" x14ac:dyDescent="0.2">
      <c r="A12" s="109"/>
      <c r="B12" s="109"/>
      <c r="C12" s="409" t="s">
        <v>248</v>
      </c>
      <c r="D12" s="189" t="s">
        <v>90</v>
      </c>
      <c r="E12" s="166" t="e">
        <v>#REF!</v>
      </c>
      <c r="F12" s="166" t="e">
        <v>#REF!</v>
      </c>
      <c r="G12" s="166">
        <v>846</v>
      </c>
      <c r="H12" s="166">
        <v>64336</v>
      </c>
      <c r="I12" s="166">
        <v>24324</v>
      </c>
      <c r="J12" s="166">
        <v>193838</v>
      </c>
      <c r="K12" s="164">
        <v>1018224</v>
      </c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</row>
    <row r="13" spans="1:32" x14ac:dyDescent="0.2">
      <c r="A13" s="109"/>
      <c r="B13" s="109"/>
      <c r="C13" s="188" t="s">
        <v>249</v>
      </c>
      <c r="D13" s="189"/>
      <c r="E13" s="255"/>
      <c r="F13" s="255"/>
      <c r="G13" s="255"/>
      <c r="H13" s="255"/>
      <c r="I13" s="255"/>
      <c r="J13" s="255"/>
      <c r="K13" s="19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</row>
    <row r="14" spans="1:32" x14ac:dyDescent="0.2">
      <c r="A14" s="109"/>
      <c r="B14" s="109"/>
      <c r="C14" s="269" t="s">
        <v>493</v>
      </c>
      <c r="D14" s="186" t="s">
        <v>92</v>
      </c>
      <c r="E14" s="187" t="e">
        <v>#REF!</v>
      </c>
      <c r="F14" s="187" t="e">
        <v>#REF!</v>
      </c>
      <c r="G14" s="242"/>
      <c r="H14" s="242"/>
      <c r="I14" s="242"/>
      <c r="J14" s="242"/>
      <c r="K14" s="144">
        <v>0</v>
      </c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</row>
    <row r="15" spans="1:32" x14ac:dyDescent="0.2">
      <c r="A15" s="109"/>
      <c r="B15" s="109"/>
      <c r="C15" s="184" t="s">
        <v>245</v>
      </c>
      <c r="D15" s="185" t="s">
        <v>94</v>
      </c>
      <c r="E15" s="149" t="e">
        <v>#REF!</v>
      </c>
      <c r="F15" s="149" t="e">
        <v>#REF!</v>
      </c>
      <c r="G15" s="248"/>
      <c r="H15" s="248"/>
      <c r="I15" s="248"/>
      <c r="J15" s="248"/>
      <c r="K15" s="148">
        <v>990789</v>
      </c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</row>
    <row r="16" spans="1:32" x14ac:dyDescent="0.2">
      <c r="A16" s="109"/>
      <c r="B16" s="109"/>
      <c r="C16" s="184" t="s">
        <v>246</v>
      </c>
      <c r="D16" s="185" t="s">
        <v>96</v>
      </c>
      <c r="E16" s="239"/>
      <c r="F16" s="239"/>
      <c r="G16" s="149">
        <v>851</v>
      </c>
      <c r="H16" s="149">
        <v>63816</v>
      </c>
      <c r="I16" s="149">
        <v>24035</v>
      </c>
      <c r="J16" s="149">
        <v>203855</v>
      </c>
      <c r="K16" s="148">
        <v>292557</v>
      </c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</row>
    <row r="17" spans="1:32" x14ac:dyDescent="0.2">
      <c r="A17" s="109"/>
      <c r="B17" s="109"/>
      <c r="C17" s="184" t="s">
        <v>247</v>
      </c>
      <c r="D17" s="272" t="s">
        <v>98</v>
      </c>
      <c r="E17" s="213" t="e">
        <v>#REF!</v>
      </c>
      <c r="F17" s="213" t="e">
        <v>#REF!</v>
      </c>
      <c r="G17" s="149">
        <v>5</v>
      </c>
      <c r="H17" s="149">
        <v>1851</v>
      </c>
      <c r="I17" s="149">
        <v>592</v>
      </c>
      <c r="J17" s="149">
        <v>18154</v>
      </c>
      <c r="K17" s="148">
        <v>326329</v>
      </c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</row>
    <row r="18" spans="1:32" x14ac:dyDescent="0.2">
      <c r="A18" s="109"/>
      <c r="B18" s="109"/>
      <c r="C18" s="409" t="s">
        <v>248</v>
      </c>
      <c r="D18" s="189" t="s">
        <v>107</v>
      </c>
      <c r="E18" s="166" t="e">
        <v>#REF!</v>
      </c>
      <c r="F18" s="166" t="e">
        <v>#REF!</v>
      </c>
      <c r="G18" s="166">
        <v>846</v>
      </c>
      <c r="H18" s="166">
        <v>61965</v>
      </c>
      <c r="I18" s="166">
        <v>23443</v>
      </c>
      <c r="J18" s="166">
        <v>185701</v>
      </c>
      <c r="K18" s="164">
        <v>957017</v>
      </c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</row>
    <row r="19" spans="1:32" x14ac:dyDescent="0.2">
      <c r="A19" s="109"/>
      <c r="B19" s="109"/>
      <c r="C19" s="188" t="s">
        <v>250</v>
      </c>
      <c r="D19" s="189"/>
      <c r="E19" s="255"/>
      <c r="F19" s="255"/>
      <c r="G19" s="95"/>
      <c r="H19" s="95"/>
      <c r="I19" s="95"/>
      <c r="J19" s="95"/>
      <c r="K19" s="406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</row>
    <row r="20" spans="1:32" x14ac:dyDescent="0.2">
      <c r="A20" s="109"/>
      <c r="B20" s="109"/>
      <c r="C20" s="269" t="s">
        <v>493</v>
      </c>
      <c r="D20" s="197" t="s">
        <v>109</v>
      </c>
      <c r="E20" s="270" t="e">
        <v>#REF!</v>
      </c>
      <c r="F20" s="270" t="e">
        <v>#REF!</v>
      </c>
      <c r="G20" s="242"/>
      <c r="H20" s="242"/>
      <c r="I20" s="242"/>
      <c r="J20" s="242"/>
      <c r="K20" s="144">
        <v>0</v>
      </c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</row>
    <row r="21" spans="1:32" x14ac:dyDescent="0.2">
      <c r="A21" s="109"/>
      <c r="B21" s="109"/>
      <c r="C21" s="184" t="s">
        <v>245</v>
      </c>
      <c r="D21" s="185" t="s">
        <v>111</v>
      </c>
      <c r="E21" s="149" t="e">
        <v>#REF!</v>
      </c>
      <c r="F21" s="149" t="e">
        <v>#REF!</v>
      </c>
      <c r="G21" s="248"/>
      <c r="H21" s="248"/>
      <c r="I21" s="248"/>
      <c r="J21" s="248"/>
      <c r="K21" s="148">
        <v>725199</v>
      </c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</row>
    <row r="22" spans="1:32" x14ac:dyDescent="0.2">
      <c r="A22" s="109"/>
      <c r="B22" s="109"/>
      <c r="C22" s="184" t="s">
        <v>246</v>
      </c>
      <c r="D22" s="185" t="s">
        <v>113</v>
      </c>
      <c r="E22" s="239"/>
      <c r="F22" s="239"/>
      <c r="G22" s="149">
        <v>128</v>
      </c>
      <c r="H22" s="149">
        <v>20629</v>
      </c>
      <c r="I22" s="149">
        <v>3607</v>
      </c>
      <c r="J22" s="149">
        <v>154079</v>
      </c>
      <c r="K22" s="148">
        <v>178443</v>
      </c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</row>
    <row r="23" spans="1:32" x14ac:dyDescent="0.2">
      <c r="A23" s="109"/>
      <c r="B23" s="109"/>
      <c r="C23" s="184" t="s">
        <v>247</v>
      </c>
      <c r="D23" s="272" t="s">
        <v>115</v>
      </c>
      <c r="E23" s="213" t="e">
        <v>#REF!</v>
      </c>
      <c r="F23" s="213" t="e">
        <v>#REF!</v>
      </c>
      <c r="G23" s="149">
        <v>4</v>
      </c>
      <c r="H23" s="149">
        <v>1629</v>
      </c>
      <c r="I23" s="149">
        <v>322</v>
      </c>
      <c r="J23" s="149">
        <v>12343</v>
      </c>
      <c r="K23" s="148">
        <v>188638</v>
      </c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</row>
    <row r="24" spans="1:32" x14ac:dyDescent="0.2">
      <c r="A24" s="109"/>
      <c r="B24" s="109"/>
      <c r="C24" s="409" t="s">
        <v>248</v>
      </c>
      <c r="D24" s="189" t="s">
        <v>127</v>
      </c>
      <c r="E24" s="166" t="e">
        <v>#REF!</v>
      </c>
      <c r="F24" s="166" t="e">
        <v>#REF!</v>
      </c>
      <c r="G24" s="166">
        <v>124</v>
      </c>
      <c r="H24" s="166">
        <v>19000</v>
      </c>
      <c r="I24" s="166">
        <v>3285</v>
      </c>
      <c r="J24" s="166">
        <v>141736</v>
      </c>
      <c r="K24" s="164">
        <v>715004</v>
      </c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</row>
    <row r="25" spans="1:32" x14ac:dyDescent="0.2">
      <c r="A25" s="109"/>
      <c r="B25" s="109"/>
      <c r="C25" s="188" t="s">
        <v>251</v>
      </c>
      <c r="D25" s="189"/>
      <c r="E25" s="255"/>
      <c r="F25" s="255"/>
      <c r="G25" s="95"/>
      <c r="H25" s="95"/>
      <c r="I25" s="95"/>
      <c r="J25" s="95"/>
      <c r="K25" s="406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</row>
    <row r="26" spans="1:32" x14ac:dyDescent="0.2">
      <c r="A26" s="109"/>
      <c r="B26" s="109"/>
      <c r="C26" s="269" t="s">
        <v>493</v>
      </c>
      <c r="D26" s="197" t="s">
        <v>129</v>
      </c>
      <c r="E26" s="270" t="e">
        <v>#REF!</v>
      </c>
      <c r="F26" s="270" t="e">
        <v>#REF!</v>
      </c>
      <c r="G26" s="242"/>
      <c r="H26" s="242"/>
      <c r="I26" s="242"/>
      <c r="J26" s="242"/>
      <c r="K26" s="144">
        <v>0</v>
      </c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</row>
    <row r="27" spans="1:32" x14ac:dyDescent="0.2">
      <c r="A27" s="109"/>
      <c r="B27" s="109"/>
      <c r="C27" s="184" t="s">
        <v>252</v>
      </c>
      <c r="D27" s="185" t="s">
        <v>131</v>
      </c>
      <c r="E27" s="149" t="e">
        <v>#REF!</v>
      </c>
      <c r="F27" s="149" t="e">
        <v>#REF!</v>
      </c>
      <c r="G27" s="248"/>
      <c r="H27" s="248"/>
      <c r="I27" s="248"/>
      <c r="J27" s="248"/>
      <c r="K27" s="148">
        <v>0</v>
      </c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</row>
    <row r="28" spans="1:32" x14ac:dyDescent="0.2">
      <c r="A28" s="109"/>
      <c r="B28" s="109"/>
      <c r="C28" s="184" t="s">
        <v>253</v>
      </c>
      <c r="D28" s="185" t="s">
        <v>225</v>
      </c>
      <c r="E28" s="239"/>
      <c r="F28" s="239"/>
      <c r="G28" s="149">
        <v>0</v>
      </c>
      <c r="H28" s="149">
        <v>0</v>
      </c>
      <c r="I28" s="149">
        <v>0</v>
      </c>
      <c r="J28" s="149">
        <v>0</v>
      </c>
      <c r="K28" s="148">
        <v>0</v>
      </c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</row>
    <row r="29" spans="1:32" x14ac:dyDescent="0.2">
      <c r="A29" s="109"/>
      <c r="B29" s="109"/>
      <c r="C29" s="256" t="s">
        <v>254</v>
      </c>
      <c r="D29" s="257" t="s">
        <v>226</v>
      </c>
      <c r="E29" s="258" t="e">
        <v>#REF!</v>
      </c>
      <c r="F29" s="258" t="e">
        <v>#REF!</v>
      </c>
      <c r="G29" s="258">
        <v>0</v>
      </c>
      <c r="H29" s="258">
        <v>0</v>
      </c>
      <c r="I29" s="258">
        <v>0</v>
      </c>
      <c r="J29" s="258">
        <v>0</v>
      </c>
      <c r="K29" s="162">
        <v>0</v>
      </c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</row>
    <row r="30" spans="1:32" x14ac:dyDescent="0.2">
      <c r="A30" s="109"/>
      <c r="B30" s="109"/>
      <c r="C30" s="409" t="s">
        <v>248</v>
      </c>
      <c r="D30" s="189" t="s">
        <v>133</v>
      </c>
      <c r="E30" s="166" t="e">
        <v>#REF!</v>
      </c>
      <c r="F30" s="166" t="e">
        <v>#REF!</v>
      </c>
      <c r="G30" s="166">
        <v>0</v>
      </c>
      <c r="H30" s="166">
        <v>0</v>
      </c>
      <c r="I30" s="166">
        <v>0</v>
      </c>
      <c r="J30" s="166">
        <v>0</v>
      </c>
      <c r="K30" s="164">
        <v>0</v>
      </c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</row>
    <row r="31" spans="1:32" x14ac:dyDescent="0.2">
      <c r="A31" s="109"/>
      <c r="B31" s="109"/>
      <c r="C31" s="188" t="s">
        <v>255</v>
      </c>
      <c r="D31" s="189" t="s">
        <v>140</v>
      </c>
      <c r="E31" s="166" t="e">
        <v>#REF!</v>
      </c>
      <c r="F31" s="166" t="e">
        <v>#REF!</v>
      </c>
      <c r="G31" s="166">
        <v>103</v>
      </c>
      <c r="H31" s="166">
        <v>9655</v>
      </c>
      <c r="I31" s="166">
        <v>5487</v>
      </c>
      <c r="J31" s="166">
        <v>32791</v>
      </c>
      <c r="K31" s="277">
        <v>257872</v>
      </c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</row>
    <row r="32" spans="1:32" x14ac:dyDescent="0.2">
      <c r="A32" s="109"/>
      <c r="B32" s="109"/>
      <c r="C32" s="188" t="s">
        <v>256</v>
      </c>
      <c r="D32" s="189" t="s">
        <v>257</v>
      </c>
      <c r="E32" s="236"/>
      <c r="F32" s="236"/>
      <c r="G32" s="236"/>
      <c r="H32" s="236"/>
      <c r="I32" s="236"/>
      <c r="J32" s="236"/>
      <c r="K32" s="164">
        <v>56407</v>
      </c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</row>
    <row r="33" spans="1:32" ht="10.8" thickBot="1" x14ac:dyDescent="0.25">
      <c r="A33" s="109"/>
      <c r="B33" s="109"/>
      <c r="C33" s="114" t="s">
        <v>258</v>
      </c>
      <c r="D33" s="190" t="s">
        <v>259</v>
      </c>
      <c r="E33" s="237"/>
      <c r="F33" s="237"/>
      <c r="G33" s="237"/>
      <c r="H33" s="237"/>
      <c r="I33" s="237"/>
      <c r="J33" s="237"/>
      <c r="K33" s="191">
        <v>314279</v>
      </c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</row>
    <row r="34" spans="1:32" x14ac:dyDescent="0.2">
      <c r="A34" s="109"/>
      <c r="B34" s="109"/>
      <c r="C34" s="420"/>
      <c r="D34" s="420"/>
      <c r="E34" s="420"/>
      <c r="F34" s="420"/>
      <c r="G34" s="420"/>
      <c r="H34" s="420"/>
      <c r="I34" s="420"/>
      <c r="J34" s="420"/>
      <c r="K34" s="420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</row>
    <row r="35" spans="1:32" x14ac:dyDescent="0.2">
      <c r="A35" s="109"/>
      <c r="B35" s="109"/>
      <c r="C35" s="126"/>
      <c r="D35" s="126"/>
      <c r="E35" s="126"/>
      <c r="F35" s="126"/>
      <c r="G35" s="126"/>
      <c r="H35" s="126"/>
      <c r="I35" s="126"/>
      <c r="J35" s="126"/>
      <c r="K35" s="126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</row>
    <row r="36" spans="1:32" x14ac:dyDescent="0.2">
      <c r="A36" s="109"/>
      <c r="B36" s="109"/>
      <c r="C36" s="126"/>
      <c r="D36" s="126"/>
      <c r="E36" s="126"/>
      <c r="F36" s="126"/>
      <c r="G36" s="126"/>
      <c r="H36" s="126"/>
      <c r="I36" s="126"/>
      <c r="J36" s="126"/>
      <c r="K36" s="126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</row>
    <row r="37" spans="1:32" x14ac:dyDescent="0.2">
      <c r="A37" s="109"/>
      <c r="B37" s="109"/>
      <c r="C37" s="126"/>
      <c r="D37" s="126"/>
      <c r="E37" s="126"/>
      <c r="F37" s="126"/>
      <c r="G37" s="126"/>
      <c r="H37" s="126"/>
      <c r="I37" s="126"/>
      <c r="J37" s="126"/>
      <c r="K37" s="126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</row>
    <row r="38" spans="1:32" x14ac:dyDescent="0.2">
      <c r="A38" s="109"/>
      <c r="B38" s="109"/>
      <c r="C38" s="126"/>
      <c r="D38" s="126"/>
      <c r="E38" s="126"/>
      <c r="F38" s="126"/>
      <c r="G38" s="126"/>
      <c r="H38" s="126"/>
      <c r="I38" s="126"/>
      <c r="J38" s="126"/>
      <c r="K38" s="126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</row>
    <row r="39" spans="1:32" x14ac:dyDescent="0.2">
      <c r="A39" s="109"/>
      <c r="B39" s="109"/>
      <c r="C39" s="126"/>
      <c r="D39" s="126"/>
      <c r="E39" s="126"/>
      <c r="F39" s="126"/>
      <c r="G39" s="126"/>
      <c r="H39" s="126"/>
      <c r="I39" s="126"/>
      <c r="J39" s="126"/>
      <c r="K39" s="126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</row>
    <row r="40" spans="1:32" x14ac:dyDescent="0.2">
      <c r="A40" s="109"/>
      <c r="B40" s="109"/>
      <c r="C40" s="126"/>
      <c r="D40" s="126"/>
      <c r="E40" s="126"/>
      <c r="F40" s="126"/>
      <c r="G40" s="126"/>
      <c r="H40" s="126"/>
      <c r="I40" s="126"/>
      <c r="J40" s="126"/>
      <c r="K40" s="126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</row>
    <row r="41" spans="1:32" x14ac:dyDescent="0.2">
      <c r="A41" s="109"/>
      <c r="B41" s="109"/>
      <c r="C41" s="126"/>
      <c r="D41" s="126"/>
      <c r="E41" s="126"/>
      <c r="F41" s="126"/>
      <c r="G41" s="126"/>
      <c r="H41" s="126"/>
      <c r="I41" s="126"/>
      <c r="J41" s="126"/>
      <c r="K41" s="126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</row>
    <row r="42" spans="1:32" x14ac:dyDescent="0.2">
      <c r="A42" s="109"/>
      <c r="B42" s="109"/>
      <c r="C42" s="126"/>
      <c r="D42" s="126"/>
      <c r="E42" s="126"/>
      <c r="F42" s="126"/>
      <c r="G42" s="126"/>
      <c r="H42" s="126"/>
      <c r="I42" s="126"/>
      <c r="J42" s="126"/>
      <c r="K42" s="126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</row>
    <row r="43" spans="1:32" x14ac:dyDescent="0.2">
      <c r="A43" s="109"/>
      <c r="B43" s="109"/>
      <c r="C43" s="126"/>
      <c r="D43" s="126"/>
      <c r="E43" s="126"/>
      <c r="F43" s="126"/>
      <c r="G43" s="126"/>
      <c r="H43" s="126"/>
      <c r="I43" s="126"/>
      <c r="J43" s="126"/>
      <c r="K43" s="126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</row>
    <row r="44" spans="1:32" x14ac:dyDescent="0.2">
      <c r="A44" s="109"/>
      <c r="B44" s="109"/>
      <c r="C44" s="126"/>
      <c r="D44" s="126"/>
      <c r="E44" s="126"/>
      <c r="F44" s="126"/>
      <c r="G44" s="126"/>
      <c r="H44" s="126"/>
      <c r="I44" s="126"/>
      <c r="J44" s="126"/>
      <c r="K44" s="126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</row>
    <row r="45" spans="1:32" x14ac:dyDescent="0.2">
      <c r="A45" s="109"/>
      <c r="B45" s="109"/>
      <c r="C45" s="126"/>
      <c r="D45" s="126"/>
      <c r="E45" s="126"/>
      <c r="F45" s="126"/>
      <c r="G45" s="126"/>
      <c r="H45" s="126"/>
      <c r="I45" s="126"/>
      <c r="J45" s="126"/>
      <c r="K45" s="126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</row>
    <row r="46" spans="1:32" x14ac:dyDescent="0.2">
      <c r="A46" s="109"/>
      <c r="B46" s="109"/>
      <c r="C46" s="126"/>
      <c r="D46" s="126"/>
      <c r="E46" s="126"/>
      <c r="F46" s="126"/>
      <c r="G46" s="126"/>
      <c r="H46" s="126"/>
      <c r="I46" s="126"/>
      <c r="J46" s="126"/>
      <c r="K46" s="126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</row>
    <row r="47" spans="1:32" x14ac:dyDescent="0.2">
      <c r="A47" s="109"/>
      <c r="B47" s="109"/>
      <c r="C47" s="126"/>
      <c r="D47" s="126"/>
      <c r="E47" s="126"/>
      <c r="F47" s="126"/>
      <c r="G47" s="126"/>
      <c r="H47" s="126"/>
      <c r="I47" s="126"/>
      <c r="J47" s="126"/>
      <c r="K47" s="126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</row>
    <row r="48" spans="1:32" x14ac:dyDescent="0.2">
      <c r="A48" s="109"/>
      <c r="B48" s="109"/>
      <c r="C48" s="126"/>
      <c r="D48" s="126"/>
      <c r="E48" s="126"/>
      <c r="F48" s="126"/>
      <c r="G48" s="126"/>
      <c r="H48" s="126"/>
      <c r="I48" s="126"/>
      <c r="J48" s="126"/>
      <c r="K48" s="126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</row>
    <row r="49" spans="1:32" x14ac:dyDescent="0.2">
      <c r="A49" s="109"/>
      <c r="B49" s="109"/>
      <c r="C49" s="126"/>
      <c r="D49" s="126"/>
      <c r="E49" s="126"/>
      <c r="F49" s="126"/>
      <c r="G49" s="126"/>
      <c r="H49" s="126"/>
      <c r="I49" s="126"/>
      <c r="J49" s="126"/>
      <c r="K49" s="126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</row>
    <row r="50" spans="1:32" x14ac:dyDescent="0.2">
      <c r="A50" s="109"/>
      <c r="B50" s="109"/>
      <c r="C50" s="126"/>
      <c r="D50" s="126"/>
      <c r="E50" s="126"/>
      <c r="F50" s="126"/>
      <c r="G50" s="126"/>
      <c r="H50" s="126"/>
      <c r="I50" s="126"/>
      <c r="J50" s="126"/>
      <c r="K50" s="126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</row>
    <row r="51" spans="1:32" x14ac:dyDescent="0.2">
      <c r="A51" s="109"/>
      <c r="B51" s="109"/>
      <c r="C51" s="126"/>
      <c r="D51" s="126"/>
      <c r="E51" s="126"/>
      <c r="F51" s="126"/>
      <c r="G51" s="126"/>
      <c r="H51" s="126"/>
      <c r="I51" s="126"/>
      <c r="J51" s="126"/>
      <c r="K51" s="126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</row>
    <row r="52" spans="1:32" x14ac:dyDescent="0.2">
      <c r="A52" s="109"/>
      <c r="B52" s="109"/>
      <c r="C52" s="126"/>
      <c r="D52" s="126"/>
      <c r="E52" s="126"/>
      <c r="F52" s="126"/>
      <c r="G52" s="126"/>
      <c r="H52" s="126"/>
      <c r="I52" s="126"/>
      <c r="J52" s="126"/>
      <c r="K52" s="126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</row>
    <row r="53" spans="1:32" x14ac:dyDescent="0.2">
      <c r="A53" s="109"/>
      <c r="B53" s="109"/>
      <c r="C53" s="126"/>
      <c r="D53" s="126"/>
      <c r="E53" s="126"/>
      <c r="F53" s="126"/>
      <c r="G53" s="126"/>
      <c r="H53" s="126"/>
      <c r="I53" s="126"/>
      <c r="J53" s="126"/>
      <c r="K53" s="126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</row>
    <row r="54" spans="1:32" x14ac:dyDescent="0.2">
      <c r="A54" s="109"/>
      <c r="B54" s="109"/>
      <c r="C54" s="126"/>
      <c r="D54" s="126"/>
      <c r="E54" s="126"/>
      <c r="F54" s="126"/>
      <c r="G54" s="126"/>
      <c r="H54" s="126"/>
      <c r="I54" s="126"/>
      <c r="J54" s="126"/>
      <c r="K54" s="126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</row>
    <row r="55" spans="1:32" x14ac:dyDescent="0.2">
      <c r="A55" s="109"/>
      <c r="B55" s="109"/>
      <c r="C55" s="126"/>
      <c r="D55" s="126"/>
      <c r="E55" s="126"/>
      <c r="F55" s="126"/>
      <c r="G55" s="126"/>
      <c r="H55" s="126"/>
      <c r="I55" s="126"/>
      <c r="J55" s="126"/>
      <c r="K55" s="126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</row>
    <row r="56" spans="1:32" x14ac:dyDescent="0.2">
      <c r="A56" s="109"/>
      <c r="B56" s="109"/>
      <c r="C56" s="126"/>
      <c r="D56" s="126"/>
      <c r="E56" s="126"/>
      <c r="F56" s="126"/>
      <c r="G56" s="126"/>
      <c r="H56" s="126"/>
      <c r="I56" s="126"/>
      <c r="J56" s="126"/>
      <c r="K56" s="126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</row>
    <row r="57" spans="1:32" x14ac:dyDescent="0.2">
      <c r="A57" s="109"/>
      <c r="B57" s="109"/>
      <c r="C57" s="126"/>
      <c r="D57" s="126"/>
      <c r="E57" s="126"/>
      <c r="F57" s="126"/>
      <c r="G57" s="126"/>
      <c r="H57" s="126"/>
      <c r="I57" s="126"/>
      <c r="J57" s="126"/>
      <c r="K57" s="126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</row>
    <row r="58" spans="1:32" x14ac:dyDescent="0.2">
      <c r="A58" s="109"/>
      <c r="B58" s="109"/>
      <c r="C58" s="126"/>
      <c r="D58" s="126"/>
      <c r="E58" s="126"/>
      <c r="F58" s="126"/>
      <c r="G58" s="126"/>
      <c r="H58" s="126"/>
      <c r="I58" s="126"/>
      <c r="J58" s="126"/>
      <c r="K58" s="126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109"/>
    </row>
    <row r="59" spans="1:32" x14ac:dyDescent="0.2">
      <c r="A59" s="109"/>
      <c r="B59" s="109"/>
      <c r="C59" s="126"/>
      <c r="D59" s="126"/>
      <c r="E59" s="126"/>
      <c r="F59" s="126"/>
      <c r="G59" s="126"/>
      <c r="H59" s="126"/>
      <c r="I59" s="126"/>
      <c r="J59" s="126"/>
      <c r="K59" s="126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</row>
    <row r="60" spans="1:32" x14ac:dyDescent="0.2">
      <c r="A60" s="109"/>
      <c r="B60" s="109"/>
      <c r="C60" s="126"/>
      <c r="D60" s="126"/>
      <c r="E60" s="126"/>
      <c r="F60" s="126"/>
      <c r="G60" s="126"/>
      <c r="H60" s="126"/>
      <c r="I60" s="126"/>
      <c r="J60" s="126"/>
      <c r="K60" s="126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</row>
    <row r="61" spans="1:32" x14ac:dyDescent="0.2">
      <c r="A61" s="109"/>
      <c r="B61" s="109"/>
      <c r="C61" s="126"/>
      <c r="D61" s="126"/>
      <c r="E61" s="126"/>
      <c r="F61" s="126"/>
      <c r="G61" s="126"/>
      <c r="H61" s="126"/>
      <c r="I61" s="126"/>
      <c r="J61" s="126"/>
      <c r="K61" s="126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  <c r="AE61" s="109"/>
      <c r="AF61" s="109"/>
    </row>
    <row r="62" spans="1:32" x14ac:dyDescent="0.2">
      <c r="A62" s="109"/>
      <c r="B62" s="109"/>
      <c r="C62" s="126"/>
      <c r="D62" s="126"/>
      <c r="E62" s="126"/>
      <c r="F62" s="126"/>
      <c r="G62" s="126"/>
      <c r="H62" s="126"/>
      <c r="I62" s="126"/>
      <c r="J62" s="126"/>
      <c r="K62" s="126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  <c r="Z62" s="109"/>
      <c r="AA62" s="109"/>
      <c r="AB62" s="109"/>
      <c r="AC62" s="109"/>
      <c r="AD62" s="109"/>
      <c r="AE62" s="109"/>
      <c r="AF62" s="109"/>
    </row>
    <row r="63" spans="1:32" x14ac:dyDescent="0.2">
      <c r="A63" s="109"/>
      <c r="B63" s="109"/>
      <c r="C63" s="126"/>
      <c r="D63" s="126"/>
      <c r="E63" s="126"/>
      <c r="F63" s="126"/>
      <c r="G63" s="126"/>
      <c r="H63" s="126"/>
      <c r="I63" s="126"/>
      <c r="J63" s="126"/>
      <c r="K63" s="126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  <c r="AA63" s="109"/>
      <c r="AB63" s="109"/>
      <c r="AC63" s="109"/>
      <c r="AD63" s="109"/>
      <c r="AE63" s="109"/>
      <c r="AF63" s="109"/>
    </row>
    <row r="64" spans="1:32" x14ac:dyDescent="0.2">
      <c r="A64" s="109"/>
      <c r="B64" s="109"/>
      <c r="C64" s="126"/>
      <c r="D64" s="126"/>
      <c r="E64" s="126"/>
      <c r="F64" s="126"/>
      <c r="G64" s="126"/>
      <c r="H64" s="126"/>
      <c r="I64" s="126"/>
      <c r="J64" s="126"/>
      <c r="K64" s="126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</row>
    <row r="65" spans="1:32" x14ac:dyDescent="0.2">
      <c r="A65" s="109"/>
      <c r="B65" s="109"/>
      <c r="C65" s="126"/>
      <c r="D65" s="126"/>
      <c r="E65" s="126"/>
      <c r="F65" s="126"/>
      <c r="G65" s="126"/>
      <c r="H65" s="126"/>
      <c r="I65" s="126"/>
      <c r="J65" s="126"/>
      <c r="K65" s="126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</row>
    <row r="66" spans="1:32" x14ac:dyDescent="0.2">
      <c r="A66" s="109"/>
      <c r="B66" s="109"/>
      <c r="C66" s="126"/>
      <c r="D66" s="126"/>
      <c r="E66" s="126"/>
      <c r="F66" s="126"/>
      <c r="G66" s="126"/>
      <c r="H66" s="126"/>
      <c r="I66" s="126"/>
      <c r="J66" s="126"/>
      <c r="K66" s="126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109"/>
    </row>
    <row r="67" spans="1:32" x14ac:dyDescent="0.2">
      <c r="A67" s="109"/>
      <c r="B67" s="109"/>
      <c r="C67" s="126"/>
      <c r="D67" s="126"/>
      <c r="E67" s="126"/>
      <c r="F67" s="126"/>
      <c r="G67" s="126"/>
      <c r="H67" s="126"/>
      <c r="I67" s="126"/>
      <c r="J67" s="126"/>
      <c r="K67" s="126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</row>
    <row r="68" spans="1:32" ht="10.8" thickBot="1" x14ac:dyDescent="0.25">
      <c r="A68" s="109"/>
      <c r="B68" s="109"/>
      <c r="C68" s="126"/>
      <c r="D68" s="126"/>
      <c r="E68" s="126"/>
      <c r="F68" s="126"/>
      <c r="G68" s="126"/>
      <c r="H68" s="126"/>
      <c r="I68" s="126"/>
      <c r="J68" s="126"/>
      <c r="K68" s="126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09"/>
      <c r="AC68" s="109"/>
      <c r="AD68" s="109"/>
      <c r="AE68" s="109"/>
      <c r="AF68" s="109"/>
    </row>
  </sheetData>
  <mergeCells count="2">
    <mergeCell ref="G4:J4"/>
    <mergeCell ref="C34:K34"/>
  </mergeCells>
  <hyperlinks>
    <hyperlink ref="A1" location="MAIN!A4" display="MAIN" xr:uid="{00000000-0004-0000-09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8" tint="0.79985961485641044"/>
  </sheetPr>
  <dimension ref="A1:AB78"/>
  <sheetViews>
    <sheetView workbookViewId="0">
      <pane xSplit="4" ySplit="7" topLeftCell="E8" activePane="bottomRight" state="frozen"/>
      <selection activeCell="M31" sqref="A1:XFD1048576"/>
      <selection pane="topRight" activeCell="M31" sqref="A1:XFD1048576"/>
      <selection pane="bottomLeft" activeCell="M31" sqref="A1:XFD1048576"/>
      <selection pane="bottomRight" activeCell="E8" sqref="E8"/>
    </sheetView>
  </sheetViews>
  <sheetFormatPr defaultColWidth="9" defaultRowHeight="10.199999999999999" x14ac:dyDescent="0.2"/>
  <cols>
    <col min="1" max="1" width="9.7109375" style="3" customWidth="1"/>
    <col min="2" max="2" width="3.28515625" style="3" customWidth="1"/>
    <col min="3" max="3" width="72.42578125" style="128" customWidth="1"/>
    <col min="4" max="4" width="7.140625" style="128" hidden="1" customWidth="1"/>
    <col min="5" max="7" width="25.7109375" style="128" customWidth="1"/>
    <col min="8" max="16384" width="9" style="3"/>
  </cols>
  <sheetData>
    <row r="1" spans="1:28" ht="18.75" customHeight="1" thickBot="1" x14ac:dyDescent="0.25">
      <c r="A1" s="111" t="s">
        <v>55</v>
      </c>
      <c r="C1" s="126"/>
      <c r="D1" s="126"/>
      <c r="E1" s="126"/>
      <c r="F1" s="126"/>
      <c r="G1" s="126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</row>
    <row r="2" spans="1:28" x14ac:dyDescent="0.2">
      <c r="A2" s="109"/>
      <c r="B2" s="109"/>
      <c r="C2" s="27" t="s">
        <v>644</v>
      </c>
      <c r="D2" s="126"/>
      <c r="E2" s="126"/>
      <c r="F2" s="126"/>
      <c r="G2" s="126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</row>
    <row r="3" spans="1:28" x14ac:dyDescent="0.2">
      <c r="A3" s="109"/>
      <c r="B3" s="109"/>
      <c r="C3" s="126"/>
      <c r="D3" s="126"/>
      <c r="E3" s="126"/>
      <c r="F3" s="126"/>
      <c r="G3" s="126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</row>
    <row r="4" spans="1:28" x14ac:dyDescent="0.2">
      <c r="A4" s="109"/>
      <c r="B4" s="109"/>
      <c r="C4" s="126"/>
      <c r="D4" s="126"/>
      <c r="E4" s="126"/>
      <c r="F4" s="126"/>
      <c r="G4" s="126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</row>
    <row r="5" spans="1:28" x14ac:dyDescent="0.2">
      <c r="A5" s="109"/>
      <c r="B5" s="109"/>
      <c r="C5" s="112" t="s">
        <v>11</v>
      </c>
      <c r="D5" s="113"/>
      <c r="E5" s="421" t="s">
        <v>496</v>
      </c>
      <c r="F5" s="421"/>
      <c r="G5" s="115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</row>
    <row r="6" spans="1:28" ht="21" thickBot="1" x14ac:dyDescent="0.25">
      <c r="A6" s="109"/>
      <c r="B6" s="109"/>
      <c r="C6" s="110" t="s">
        <v>645</v>
      </c>
      <c r="D6" s="110"/>
      <c r="E6" s="410" t="s">
        <v>266</v>
      </c>
      <c r="F6" s="410" t="s">
        <v>354</v>
      </c>
      <c r="G6" s="232" t="s">
        <v>260</v>
      </c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</row>
    <row r="7" spans="1:28" hidden="1" x14ac:dyDescent="0.2">
      <c r="A7" s="109"/>
      <c r="B7" s="109"/>
      <c r="C7" s="194"/>
      <c r="D7" s="253" t="s">
        <v>267</v>
      </c>
      <c r="E7" s="253" t="s">
        <v>268</v>
      </c>
      <c r="F7" s="253" t="s">
        <v>269</v>
      </c>
      <c r="G7" s="267" t="s">
        <v>270</v>
      </c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</row>
    <row r="8" spans="1:28" x14ac:dyDescent="0.2">
      <c r="A8" s="109"/>
      <c r="B8" s="109"/>
      <c r="C8" s="188" t="s">
        <v>240</v>
      </c>
      <c r="D8" s="189"/>
      <c r="E8" s="174"/>
      <c r="F8" s="174"/>
      <c r="G8" s="268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</row>
    <row r="9" spans="1:28" x14ac:dyDescent="0.2">
      <c r="A9" s="109"/>
      <c r="B9" s="109"/>
      <c r="C9" s="269" t="s">
        <v>271</v>
      </c>
      <c r="D9" s="197" t="s">
        <v>272</v>
      </c>
      <c r="E9" s="183">
        <v>748045</v>
      </c>
      <c r="F9" s="183">
        <v>352953</v>
      </c>
      <c r="G9" s="193">
        <v>1100998</v>
      </c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</row>
    <row r="10" spans="1:28" x14ac:dyDescent="0.2">
      <c r="A10" s="109"/>
      <c r="B10" s="109"/>
      <c r="C10" s="256" t="s">
        <v>247</v>
      </c>
      <c r="D10" s="257" t="s">
        <v>273</v>
      </c>
      <c r="E10" s="258">
        <v>259949</v>
      </c>
      <c r="F10" s="258">
        <v>4616</v>
      </c>
      <c r="G10" s="162">
        <v>264565</v>
      </c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</row>
    <row r="11" spans="1:28" x14ac:dyDescent="0.2">
      <c r="A11" s="109"/>
      <c r="B11" s="109"/>
      <c r="C11" s="409" t="s">
        <v>248</v>
      </c>
      <c r="D11" s="189" t="s">
        <v>274</v>
      </c>
      <c r="E11" s="166">
        <v>488096</v>
      </c>
      <c r="F11" s="166">
        <v>348337</v>
      </c>
      <c r="G11" s="164">
        <v>836433</v>
      </c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</row>
    <row r="12" spans="1:28" x14ac:dyDescent="0.2">
      <c r="A12" s="109"/>
      <c r="B12" s="109"/>
      <c r="C12" s="188" t="s">
        <v>249</v>
      </c>
      <c r="D12" s="189" t="s">
        <v>267</v>
      </c>
      <c r="E12" s="95"/>
      <c r="F12" s="95"/>
      <c r="G12" s="406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</row>
    <row r="13" spans="1:28" x14ac:dyDescent="0.2">
      <c r="A13" s="109"/>
      <c r="B13" s="109"/>
      <c r="C13" s="269" t="s">
        <v>271</v>
      </c>
      <c r="D13" s="186" t="s">
        <v>275</v>
      </c>
      <c r="E13" s="183">
        <v>725246</v>
      </c>
      <c r="F13" s="183">
        <v>352953</v>
      </c>
      <c r="G13" s="193">
        <v>1078199</v>
      </c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</row>
    <row r="14" spans="1:28" x14ac:dyDescent="0.2">
      <c r="A14" s="109"/>
      <c r="B14" s="109"/>
      <c r="C14" s="184" t="s">
        <v>247</v>
      </c>
      <c r="D14" s="185" t="s">
        <v>276</v>
      </c>
      <c r="E14" s="149">
        <v>233791</v>
      </c>
      <c r="F14" s="149">
        <v>4616</v>
      </c>
      <c r="G14" s="148">
        <v>238407</v>
      </c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</row>
    <row r="15" spans="1:28" x14ac:dyDescent="0.2">
      <c r="A15" s="109"/>
      <c r="B15" s="109"/>
      <c r="C15" s="409" t="s">
        <v>248</v>
      </c>
      <c r="D15" s="189" t="s">
        <v>277</v>
      </c>
      <c r="E15" s="166">
        <v>491455</v>
      </c>
      <c r="F15" s="166">
        <v>348337</v>
      </c>
      <c r="G15" s="164">
        <v>839792</v>
      </c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</row>
    <row r="16" spans="1:28" x14ac:dyDescent="0.2">
      <c r="A16" s="109"/>
      <c r="B16" s="109"/>
      <c r="C16" s="188" t="s">
        <v>250</v>
      </c>
      <c r="D16" s="189" t="s">
        <v>267</v>
      </c>
      <c r="E16" s="95"/>
      <c r="F16" s="95"/>
      <c r="G16" s="406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</row>
    <row r="17" spans="1:28" x14ac:dyDescent="0.2">
      <c r="A17" s="109"/>
      <c r="B17" s="109"/>
      <c r="C17" s="269" t="s">
        <v>271</v>
      </c>
      <c r="D17" s="197" t="s">
        <v>278</v>
      </c>
      <c r="E17" s="183">
        <v>562199</v>
      </c>
      <c r="F17" s="183">
        <v>189816</v>
      </c>
      <c r="G17" s="193">
        <v>752015</v>
      </c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</row>
    <row r="18" spans="1:28" x14ac:dyDescent="0.2">
      <c r="A18" s="109"/>
      <c r="B18" s="109"/>
      <c r="C18" s="184" t="s">
        <v>247</v>
      </c>
      <c r="D18" s="185" t="s">
        <v>279</v>
      </c>
      <c r="E18" s="149">
        <v>185371</v>
      </c>
      <c r="F18" s="149">
        <v>-6643</v>
      </c>
      <c r="G18" s="148">
        <v>178728</v>
      </c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</row>
    <row r="19" spans="1:28" x14ac:dyDescent="0.2">
      <c r="A19" s="109"/>
      <c r="B19" s="109"/>
      <c r="C19" s="409" t="s">
        <v>248</v>
      </c>
      <c r="D19" s="189" t="s">
        <v>280</v>
      </c>
      <c r="E19" s="166">
        <v>376828</v>
      </c>
      <c r="F19" s="166">
        <v>196459</v>
      </c>
      <c r="G19" s="164">
        <v>573287</v>
      </c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</row>
    <row r="20" spans="1:28" x14ac:dyDescent="0.2">
      <c r="A20" s="109"/>
      <c r="B20" s="109"/>
      <c r="C20" s="188" t="s">
        <v>251</v>
      </c>
      <c r="D20" s="189" t="s">
        <v>267</v>
      </c>
      <c r="E20" s="95"/>
      <c r="F20" s="95"/>
      <c r="G20" s="406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</row>
    <row r="21" spans="1:28" x14ac:dyDescent="0.2">
      <c r="A21" s="109"/>
      <c r="B21" s="109"/>
      <c r="C21" s="269" t="s">
        <v>271</v>
      </c>
      <c r="D21" s="197" t="s">
        <v>281</v>
      </c>
      <c r="E21" s="183">
        <v>0</v>
      </c>
      <c r="F21" s="183">
        <v>0</v>
      </c>
      <c r="G21" s="193">
        <v>0</v>
      </c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</row>
    <row r="22" spans="1:28" x14ac:dyDescent="0.2">
      <c r="A22" s="109"/>
      <c r="B22" s="109"/>
      <c r="C22" s="184" t="s">
        <v>254</v>
      </c>
      <c r="D22" s="185" t="s">
        <v>282</v>
      </c>
      <c r="E22" s="149">
        <v>0</v>
      </c>
      <c r="F22" s="149">
        <v>0</v>
      </c>
      <c r="G22" s="148">
        <v>0</v>
      </c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</row>
    <row r="23" spans="1:28" x14ac:dyDescent="0.2">
      <c r="A23" s="109"/>
      <c r="B23" s="109"/>
      <c r="C23" s="409" t="s">
        <v>248</v>
      </c>
      <c r="D23" s="189" t="s">
        <v>283</v>
      </c>
      <c r="E23" s="166">
        <v>0</v>
      </c>
      <c r="F23" s="166">
        <v>0</v>
      </c>
      <c r="G23" s="164">
        <v>0</v>
      </c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</row>
    <row r="24" spans="1:28" x14ac:dyDescent="0.2">
      <c r="A24" s="109"/>
      <c r="B24" s="109"/>
      <c r="C24" s="188" t="s">
        <v>255</v>
      </c>
      <c r="D24" s="189" t="s">
        <v>284</v>
      </c>
      <c r="E24" s="166">
        <v>119956</v>
      </c>
      <c r="F24" s="166">
        <v>133441</v>
      </c>
      <c r="G24" s="277">
        <v>253397</v>
      </c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</row>
    <row r="25" spans="1:28" x14ac:dyDescent="0.2">
      <c r="A25" s="109"/>
      <c r="B25" s="109"/>
      <c r="C25" s="188" t="s">
        <v>256</v>
      </c>
      <c r="D25" s="189" t="s">
        <v>285</v>
      </c>
      <c r="E25" s="236"/>
      <c r="F25" s="236"/>
      <c r="G25" s="164">
        <v>47603</v>
      </c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</row>
    <row r="26" spans="1:28" ht="10.8" thickBot="1" x14ac:dyDescent="0.25">
      <c r="A26" s="109"/>
      <c r="B26" s="109"/>
      <c r="C26" s="114" t="s">
        <v>258</v>
      </c>
      <c r="D26" s="190" t="s">
        <v>286</v>
      </c>
      <c r="E26" s="237"/>
      <c r="F26" s="237"/>
      <c r="G26" s="191">
        <v>301000</v>
      </c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</row>
    <row r="27" spans="1:28" ht="19.5" customHeight="1" x14ac:dyDescent="0.2">
      <c r="A27" s="109"/>
      <c r="B27" s="109"/>
      <c r="C27" s="419" t="s">
        <v>621</v>
      </c>
      <c r="D27" s="419"/>
      <c r="E27" s="419"/>
      <c r="F27" s="419"/>
      <c r="G27" s="41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</row>
    <row r="28" spans="1:28" x14ac:dyDescent="0.2">
      <c r="A28" s="109"/>
      <c r="B28" s="109"/>
      <c r="C28" s="126"/>
      <c r="D28" s="126"/>
      <c r="E28" s="126"/>
      <c r="F28" s="126"/>
      <c r="G28" s="126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</row>
    <row r="29" spans="1:28" x14ac:dyDescent="0.2">
      <c r="A29" s="109"/>
      <c r="B29" s="109"/>
      <c r="C29" s="126"/>
      <c r="D29" s="126"/>
      <c r="E29" s="126"/>
      <c r="F29" s="126"/>
      <c r="G29" s="126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</row>
    <row r="30" spans="1:28" x14ac:dyDescent="0.2">
      <c r="A30" s="109"/>
      <c r="B30" s="109"/>
      <c r="C30" s="126"/>
      <c r="D30" s="126"/>
      <c r="E30" s="126"/>
      <c r="F30" s="126"/>
      <c r="G30" s="126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</row>
    <row r="31" spans="1:28" x14ac:dyDescent="0.2">
      <c r="A31" s="109"/>
      <c r="B31" s="109"/>
      <c r="C31" s="126"/>
      <c r="D31" s="126"/>
      <c r="E31" s="126"/>
      <c r="F31" s="126"/>
      <c r="G31" s="126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</row>
    <row r="32" spans="1:28" x14ac:dyDescent="0.2">
      <c r="A32" s="109"/>
      <c r="B32" s="109"/>
      <c r="C32" s="126"/>
      <c r="D32" s="126"/>
      <c r="E32" s="126"/>
      <c r="F32" s="126"/>
      <c r="G32" s="126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</row>
    <row r="33" spans="1:28" x14ac:dyDescent="0.2">
      <c r="A33" s="109"/>
      <c r="B33" s="109"/>
      <c r="C33" s="126"/>
      <c r="D33" s="126"/>
      <c r="E33" s="126"/>
      <c r="F33" s="126"/>
      <c r="G33" s="126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</row>
    <row r="34" spans="1:28" x14ac:dyDescent="0.2">
      <c r="A34" s="109"/>
      <c r="B34" s="109"/>
      <c r="C34" s="126"/>
      <c r="D34" s="126"/>
      <c r="E34" s="126"/>
      <c r="F34" s="126"/>
      <c r="G34" s="126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</row>
    <row r="35" spans="1:28" x14ac:dyDescent="0.2">
      <c r="A35" s="109"/>
      <c r="B35" s="109"/>
      <c r="C35" s="126"/>
      <c r="D35" s="126"/>
      <c r="E35" s="126"/>
      <c r="F35" s="126"/>
      <c r="G35" s="126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</row>
    <row r="36" spans="1:28" x14ac:dyDescent="0.2">
      <c r="A36" s="109"/>
      <c r="B36" s="109"/>
      <c r="C36" s="126"/>
      <c r="D36" s="126"/>
      <c r="E36" s="126"/>
      <c r="F36" s="126"/>
      <c r="G36" s="126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</row>
    <row r="37" spans="1:28" x14ac:dyDescent="0.2">
      <c r="A37" s="109"/>
      <c r="B37" s="109"/>
      <c r="C37" s="126"/>
      <c r="D37" s="126"/>
      <c r="E37" s="126"/>
      <c r="F37" s="126"/>
      <c r="G37" s="126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</row>
    <row r="38" spans="1:28" x14ac:dyDescent="0.2">
      <c r="A38" s="109"/>
      <c r="B38" s="109"/>
      <c r="C38" s="126"/>
      <c r="D38" s="126"/>
      <c r="E38" s="126"/>
      <c r="F38" s="126"/>
      <c r="G38" s="126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</row>
    <row r="39" spans="1:28" x14ac:dyDescent="0.2">
      <c r="A39" s="109"/>
      <c r="B39" s="109"/>
      <c r="C39" s="126"/>
      <c r="D39" s="126"/>
      <c r="E39" s="126"/>
      <c r="F39" s="126"/>
      <c r="G39" s="126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</row>
    <row r="40" spans="1:28" x14ac:dyDescent="0.2">
      <c r="A40" s="109"/>
      <c r="B40" s="109"/>
      <c r="C40" s="126"/>
      <c r="D40" s="126"/>
      <c r="E40" s="126"/>
      <c r="F40" s="126"/>
      <c r="G40" s="126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</row>
    <row r="41" spans="1:28" x14ac:dyDescent="0.2">
      <c r="A41" s="109"/>
      <c r="B41" s="109"/>
      <c r="C41" s="126"/>
      <c r="D41" s="126"/>
      <c r="E41" s="126"/>
      <c r="F41" s="126"/>
      <c r="G41" s="126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</row>
    <row r="42" spans="1:28" x14ac:dyDescent="0.2">
      <c r="A42" s="109"/>
      <c r="B42" s="109"/>
      <c r="C42" s="126"/>
      <c r="D42" s="126"/>
      <c r="E42" s="126"/>
      <c r="F42" s="126"/>
      <c r="G42" s="126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</row>
    <row r="43" spans="1:28" x14ac:dyDescent="0.2">
      <c r="A43" s="109"/>
      <c r="B43" s="109"/>
      <c r="C43" s="126"/>
      <c r="D43" s="126"/>
      <c r="E43" s="126"/>
      <c r="F43" s="126"/>
      <c r="G43" s="126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</row>
    <row r="44" spans="1:28" x14ac:dyDescent="0.2">
      <c r="A44" s="109"/>
      <c r="B44" s="109"/>
      <c r="C44" s="126"/>
      <c r="D44" s="126"/>
      <c r="E44" s="126"/>
      <c r="F44" s="126"/>
      <c r="G44" s="126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</row>
    <row r="45" spans="1:28" x14ac:dyDescent="0.2">
      <c r="A45" s="109"/>
      <c r="B45" s="109"/>
      <c r="C45" s="126"/>
      <c r="D45" s="126"/>
      <c r="E45" s="126"/>
      <c r="F45" s="126"/>
      <c r="G45" s="126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</row>
    <row r="46" spans="1:28" x14ac:dyDescent="0.2">
      <c r="A46" s="109"/>
      <c r="B46" s="109"/>
      <c r="C46" s="126"/>
      <c r="D46" s="126"/>
      <c r="E46" s="126"/>
      <c r="F46" s="126"/>
      <c r="G46" s="126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</row>
    <row r="47" spans="1:28" x14ac:dyDescent="0.2">
      <c r="A47" s="109"/>
      <c r="B47" s="109"/>
      <c r="C47" s="126"/>
      <c r="D47" s="126"/>
      <c r="E47" s="126"/>
      <c r="F47" s="126"/>
      <c r="G47" s="126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</row>
    <row r="48" spans="1:28" x14ac:dyDescent="0.2">
      <c r="A48" s="109"/>
      <c r="B48" s="109"/>
      <c r="C48" s="126"/>
      <c r="D48" s="126"/>
      <c r="E48" s="126"/>
      <c r="F48" s="126"/>
      <c r="G48" s="126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</row>
    <row r="49" spans="1:28" x14ac:dyDescent="0.2">
      <c r="A49" s="109"/>
      <c r="B49" s="109"/>
      <c r="C49" s="126"/>
      <c r="D49" s="126"/>
      <c r="E49" s="126"/>
      <c r="F49" s="126"/>
      <c r="G49" s="126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</row>
    <row r="50" spans="1:28" x14ac:dyDescent="0.2">
      <c r="A50" s="109"/>
      <c r="B50" s="109"/>
      <c r="C50" s="126"/>
      <c r="D50" s="126"/>
      <c r="E50" s="126"/>
      <c r="F50" s="126"/>
      <c r="G50" s="126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</row>
    <row r="51" spans="1:28" x14ac:dyDescent="0.2">
      <c r="A51" s="109"/>
      <c r="B51" s="109"/>
      <c r="C51" s="126"/>
      <c r="D51" s="126"/>
      <c r="E51" s="126"/>
      <c r="F51" s="126"/>
      <c r="G51" s="126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</row>
    <row r="52" spans="1:28" x14ac:dyDescent="0.2">
      <c r="A52" s="109"/>
      <c r="B52" s="109"/>
      <c r="C52" s="126"/>
      <c r="D52" s="126"/>
      <c r="E52" s="126"/>
      <c r="F52" s="126"/>
      <c r="G52" s="126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</row>
    <row r="53" spans="1:28" x14ac:dyDescent="0.2">
      <c r="A53" s="109"/>
      <c r="B53" s="109"/>
      <c r="C53" s="126"/>
      <c r="D53" s="126"/>
      <c r="E53" s="126"/>
      <c r="F53" s="126"/>
      <c r="G53" s="126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</row>
    <row r="54" spans="1:28" x14ac:dyDescent="0.2">
      <c r="A54" s="109"/>
      <c r="B54" s="109"/>
      <c r="C54" s="126"/>
      <c r="D54" s="126"/>
      <c r="E54" s="126"/>
      <c r="F54" s="126"/>
      <c r="G54" s="126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</row>
    <row r="55" spans="1:28" x14ac:dyDescent="0.2">
      <c r="A55" s="109"/>
      <c r="B55" s="109"/>
      <c r="C55" s="126"/>
      <c r="D55" s="126"/>
      <c r="E55" s="126"/>
      <c r="F55" s="126"/>
      <c r="G55" s="126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</row>
    <row r="56" spans="1:28" x14ac:dyDescent="0.2">
      <c r="A56" s="109"/>
      <c r="B56" s="109"/>
      <c r="C56" s="126"/>
      <c r="D56" s="126"/>
      <c r="E56" s="126"/>
      <c r="F56" s="126"/>
      <c r="G56" s="126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</row>
    <row r="57" spans="1:28" x14ac:dyDescent="0.2">
      <c r="A57" s="109"/>
      <c r="B57" s="109"/>
      <c r="C57" s="126"/>
      <c r="D57" s="126"/>
      <c r="E57" s="126"/>
      <c r="F57" s="126"/>
      <c r="G57" s="126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</row>
    <row r="58" spans="1:28" x14ac:dyDescent="0.2">
      <c r="A58" s="109"/>
      <c r="B58" s="109"/>
      <c r="C58" s="126"/>
      <c r="D58" s="126"/>
      <c r="E58" s="126"/>
      <c r="F58" s="126"/>
      <c r="G58" s="126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09"/>
    </row>
    <row r="59" spans="1:28" x14ac:dyDescent="0.2">
      <c r="A59" s="109"/>
      <c r="B59" s="109"/>
      <c r="C59" s="126"/>
      <c r="D59" s="126"/>
      <c r="E59" s="126"/>
      <c r="F59" s="126"/>
      <c r="G59" s="126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</row>
    <row r="60" spans="1:28" x14ac:dyDescent="0.2">
      <c r="A60" s="109"/>
      <c r="B60" s="109"/>
      <c r="C60" s="126"/>
      <c r="D60" s="126"/>
      <c r="E60" s="126"/>
      <c r="F60" s="126"/>
      <c r="G60" s="126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</row>
    <row r="61" spans="1:28" x14ac:dyDescent="0.2">
      <c r="A61" s="109"/>
      <c r="B61" s="109"/>
      <c r="C61" s="126"/>
      <c r="D61" s="126"/>
      <c r="E61" s="126"/>
      <c r="F61" s="126"/>
      <c r="G61" s="126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09"/>
      <c r="AB61" s="109"/>
    </row>
    <row r="62" spans="1:28" x14ac:dyDescent="0.2">
      <c r="A62" s="109"/>
      <c r="B62" s="109"/>
      <c r="C62" s="126"/>
      <c r="D62" s="126"/>
      <c r="E62" s="126"/>
      <c r="F62" s="126"/>
      <c r="G62" s="126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  <c r="Z62" s="109"/>
      <c r="AA62" s="109"/>
      <c r="AB62" s="109"/>
    </row>
    <row r="63" spans="1:28" x14ac:dyDescent="0.2">
      <c r="A63" s="109"/>
      <c r="B63" s="109"/>
      <c r="C63" s="126"/>
      <c r="D63" s="126"/>
      <c r="E63" s="126"/>
      <c r="F63" s="126"/>
      <c r="G63" s="126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  <c r="AA63" s="109"/>
      <c r="AB63" s="109"/>
    </row>
    <row r="64" spans="1:28" x14ac:dyDescent="0.2">
      <c r="A64" s="109"/>
      <c r="B64" s="109"/>
      <c r="C64" s="126"/>
      <c r="D64" s="126"/>
      <c r="E64" s="126"/>
      <c r="F64" s="126"/>
      <c r="G64" s="126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  <c r="AB64" s="109"/>
    </row>
    <row r="65" spans="1:28" x14ac:dyDescent="0.2">
      <c r="A65" s="109"/>
      <c r="B65" s="109"/>
      <c r="C65" s="126"/>
      <c r="D65" s="126"/>
      <c r="E65" s="126"/>
      <c r="F65" s="126"/>
      <c r="G65" s="126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</row>
    <row r="66" spans="1:28" x14ac:dyDescent="0.2">
      <c r="A66" s="109"/>
      <c r="B66" s="109"/>
      <c r="C66" s="126"/>
      <c r="D66" s="126"/>
      <c r="E66" s="126"/>
      <c r="F66" s="126"/>
      <c r="G66" s="126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09"/>
      <c r="AB66" s="109"/>
    </row>
    <row r="67" spans="1:28" x14ac:dyDescent="0.2">
      <c r="A67" s="109"/>
      <c r="B67" s="109"/>
      <c r="C67" s="126"/>
      <c r="D67" s="126"/>
      <c r="E67" s="126"/>
      <c r="F67" s="126"/>
      <c r="G67" s="126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</row>
    <row r="68" spans="1:28" x14ac:dyDescent="0.2">
      <c r="A68" s="109"/>
      <c r="B68" s="109"/>
      <c r="C68" s="126"/>
      <c r="D68" s="126"/>
      <c r="E68" s="126"/>
      <c r="F68" s="126"/>
      <c r="G68" s="126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09"/>
    </row>
    <row r="69" spans="1:28" x14ac:dyDescent="0.2">
      <c r="A69" s="109"/>
      <c r="B69" s="109"/>
      <c r="C69" s="126"/>
      <c r="D69" s="126"/>
      <c r="E69" s="126"/>
      <c r="F69" s="126"/>
      <c r="G69" s="126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  <c r="AA69" s="109"/>
      <c r="AB69" s="109"/>
    </row>
    <row r="70" spans="1:28" x14ac:dyDescent="0.2">
      <c r="A70" s="109"/>
      <c r="B70" s="109"/>
      <c r="C70" s="126"/>
      <c r="D70" s="126"/>
      <c r="E70" s="126"/>
      <c r="F70" s="126"/>
      <c r="G70" s="126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  <c r="Z70" s="109"/>
      <c r="AA70" s="109"/>
      <c r="AB70" s="109"/>
    </row>
    <row r="71" spans="1:28" x14ac:dyDescent="0.2">
      <c r="A71" s="109"/>
      <c r="B71" s="109"/>
      <c r="C71" s="126"/>
      <c r="D71" s="126"/>
      <c r="E71" s="126"/>
      <c r="F71" s="126"/>
      <c r="G71" s="126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09"/>
    </row>
    <row r="72" spans="1:28" x14ac:dyDescent="0.2">
      <c r="A72" s="109"/>
      <c r="B72" s="109"/>
      <c r="C72" s="126"/>
      <c r="D72" s="126"/>
      <c r="E72" s="126"/>
      <c r="F72" s="126"/>
      <c r="G72" s="126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  <c r="AB72" s="109"/>
    </row>
    <row r="73" spans="1:28" x14ac:dyDescent="0.2">
      <c r="A73" s="109"/>
      <c r="B73" s="109"/>
      <c r="C73" s="126"/>
      <c r="D73" s="126"/>
      <c r="E73" s="126"/>
      <c r="F73" s="126"/>
      <c r="G73" s="126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  <c r="Z73" s="109"/>
      <c r="AA73" s="109"/>
      <c r="AB73" s="109"/>
    </row>
    <row r="74" spans="1:28" x14ac:dyDescent="0.2">
      <c r="A74" s="109"/>
      <c r="B74" s="109"/>
      <c r="C74" s="126"/>
      <c r="D74" s="126"/>
      <c r="E74" s="126"/>
      <c r="F74" s="126"/>
      <c r="G74" s="126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09"/>
      <c r="Z74" s="109"/>
      <c r="AA74" s="109"/>
      <c r="AB74" s="109"/>
    </row>
    <row r="75" spans="1:28" x14ac:dyDescent="0.2">
      <c r="A75" s="109"/>
      <c r="B75" s="109"/>
      <c r="C75" s="126"/>
      <c r="D75" s="126"/>
      <c r="E75" s="126"/>
      <c r="F75" s="126"/>
      <c r="G75" s="126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  <c r="Z75" s="109"/>
      <c r="AA75" s="109"/>
      <c r="AB75" s="109"/>
    </row>
    <row r="76" spans="1:28" x14ac:dyDescent="0.2">
      <c r="A76" s="109"/>
      <c r="B76" s="109"/>
      <c r="C76" s="126"/>
      <c r="D76" s="126"/>
      <c r="E76" s="126"/>
      <c r="F76" s="126"/>
      <c r="G76" s="126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  <c r="Z76" s="109"/>
      <c r="AA76" s="109"/>
      <c r="AB76" s="109"/>
    </row>
    <row r="77" spans="1:28" x14ac:dyDescent="0.2">
      <c r="A77" s="109"/>
      <c r="B77" s="109"/>
      <c r="C77" s="126"/>
      <c r="D77" s="126"/>
      <c r="E77" s="126"/>
      <c r="F77" s="126"/>
      <c r="G77" s="126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  <c r="AA77" s="109"/>
      <c r="AB77" s="109"/>
    </row>
    <row r="78" spans="1:28" ht="10.8" thickBot="1" x14ac:dyDescent="0.25">
      <c r="A78" s="109"/>
      <c r="B78" s="109"/>
      <c r="C78" s="126"/>
      <c r="D78" s="126"/>
      <c r="E78" s="126"/>
      <c r="F78" s="126"/>
      <c r="G78" s="126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  <c r="Z78" s="109"/>
      <c r="AA78" s="109"/>
      <c r="AB78" s="109"/>
    </row>
  </sheetData>
  <mergeCells count="2">
    <mergeCell ref="E5:F5"/>
    <mergeCell ref="C27:G27"/>
  </mergeCells>
  <hyperlinks>
    <hyperlink ref="A1" location="MAIN!A4" display="MAIN" xr:uid="{00000000-0004-0000-0B00-000000000000}"/>
  </hyperlinks>
  <pageMargins left="0.70866141732283505" right="0.70866141732283505" top="0.74803149606299202" bottom="0.74803149606299202" header="0.31496062992126" footer="0.31496062992126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theme="8" tint="0.79985961485641044"/>
  </sheetPr>
  <dimension ref="A1:AG101"/>
  <sheetViews>
    <sheetView workbookViewId="0">
      <pane xSplit="4" ySplit="7" topLeftCell="E8" activePane="bottomRight" state="frozen"/>
      <selection activeCell="M31" sqref="A1:XFD1048576"/>
      <selection pane="topRight" activeCell="M31" sqref="A1:XFD1048576"/>
      <selection pane="bottomLeft" activeCell="M31" sqref="A1:XFD1048576"/>
      <selection pane="bottomRight" activeCell="E8" sqref="E8"/>
    </sheetView>
  </sheetViews>
  <sheetFormatPr defaultColWidth="9" defaultRowHeight="10.199999999999999" x14ac:dyDescent="0.2"/>
  <cols>
    <col min="1" max="1" width="9.7109375" style="3" customWidth="1"/>
    <col min="2" max="2" width="4.7109375" style="3" customWidth="1"/>
    <col min="3" max="3" width="47.42578125" style="128" customWidth="1"/>
    <col min="4" max="4" width="7.140625" style="128" hidden="1" customWidth="1"/>
    <col min="5" max="7" width="14.42578125" style="128" customWidth="1"/>
    <col min="8" max="8" width="13.85546875" style="128" customWidth="1"/>
    <col min="9" max="10" width="14.42578125" style="128" customWidth="1"/>
    <col min="11" max="11" width="16.140625" style="128" customWidth="1"/>
    <col min="12" max="12" width="4.7109375" style="3" customWidth="1"/>
    <col min="13" max="16384" width="9" style="3"/>
  </cols>
  <sheetData>
    <row r="1" spans="1:33" ht="18.75" customHeight="1" thickBot="1" x14ac:dyDescent="0.25">
      <c r="A1" s="111" t="s">
        <v>55</v>
      </c>
      <c r="C1" s="126"/>
      <c r="D1" s="126"/>
      <c r="E1" s="126"/>
      <c r="F1" s="126"/>
      <c r="G1" s="126"/>
      <c r="H1" s="126"/>
      <c r="I1" s="126"/>
      <c r="J1" s="126"/>
      <c r="K1" s="126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</row>
    <row r="2" spans="1:33" ht="11.25" customHeight="1" x14ac:dyDescent="0.2">
      <c r="A2" s="109"/>
      <c r="B2" s="109"/>
      <c r="C2" s="27" t="s">
        <v>643</v>
      </c>
      <c r="D2" s="126"/>
      <c r="E2" s="126"/>
      <c r="F2" s="126"/>
      <c r="G2" s="126"/>
      <c r="H2" s="126"/>
      <c r="I2" s="126"/>
      <c r="J2" s="126"/>
      <c r="K2" s="126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</row>
    <row r="3" spans="1:33" x14ac:dyDescent="0.2">
      <c r="A3" s="109"/>
      <c r="B3" s="109"/>
      <c r="C3" s="126"/>
      <c r="D3" s="126"/>
      <c r="E3" s="126"/>
      <c r="F3" s="126"/>
      <c r="G3" s="126"/>
      <c r="H3" s="126"/>
      <c r="I3" s="126"/>
      <c r="J3" s="126"/>
      <c r="K3" s="126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</row>
    <row r="4" spans="1:33" ht="37.5" customHeight="1" thickBot="1" x14ac:dyDescent="0.25">
      <c r="A4" s="109"/>
      <c r="B4" s="109"/>
      <c r="C4" s="110" t="s">
        <v>635</v>
      </c>
      <c r="D4" s="110"/>
      <c r="E4" s="116" t="s">
        <v>497</v>
      </c>
      <c r="F4" s="422" t="s">
        <v>474</v>
      </c>
      <c r="G4" s="422"/>
      <c r="H4" s="422"/>
      <c r="I4" s="422"/>
      <c r="J4" s="422"/>
      <c r="K4" s="31" t="s">
        <v>287</v>
      </c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</row>
    <row r="5" spans="1:33" ht="25.5" hidden="1" customHeight="1" x14ac:dyDescent="0.2">
      <c r="A5" s="109"/>
      <c r="B5" s="109"/>
      <c r="C5" s="194"/>
      <c r="D5" s="179"/>
      <c r="E5" s="180" t="s">
        <v>195</v>
      </c>
      <c r="F5" s="180" t="s">
        <v>196</v>
      </c>
      <c r="G5" s="180" t="s">
        <v>197</v>
      </c>
      <c r="H5" s="180" t="s">
        <v>198</v>
      </c>
      <c r="I5" s="180" t="s">
        <v>199</v>
      </c>
      <c r="J5" s="180" t="s">
        <v>228</v>
      </c>
      <c r="K5" s="180" t="s">
        <v>241</v>
      </c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</row>
    <row r="6" spans="1:33" ht="32.25" customHeight="1" x14ac:dyDescent="0.2">
      <c r="A6" s="109"/>
      <c r="B6" s="109"/>
      <c r="C6" s="254"/>
      <c r="D6" s="189" t="s">
        <v>202</v>
      </c>
      <c r="E6" s="238"/>
      <c r="F6" s="196" t="s">
        <v>631</v>
      </c>
      <c r="G6" s="196" t="s">
        <v>630</v>
      </c>
      <c r="H6" s="196" t="s">
        <v>319</v>
      </c>
      <c r="I6" s="196" t="s">
        <v>572</v>
      </c>
      <c r="J6" s="196" t="s">
        <v>618</v>
      </c>
      <c r="K6" s="238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</row>
    <row r="7" spans="1:33" hidden="1" x14ac:dyDescent="0.2">
      <c r="A7" s="109"/>
      <c r="B7" s="109"/>
      <c r="C7" s="195"/>
      <c r="D7" s="197"/>
      <c r="E7" s="198" t="s">
        <v>242</v>
      </c>
      <c r="F7" s="198" t="s">
        <v>243</v>
      </c>
      <c r="G7" s="198" t="s">
        <v>288</v>
      </c>
      <c r="H7" s="198" t="s">
        <v>289</v>
      </c>
      <c r="I7" s="198" t="s">
        <v>244</v>
      </c>
      <c r="J7" s="198" t="s">
        <v>261</v>
      </c>
      <c r="K7" s="198" t="s">
        <v>262</v>
      </c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</row>
    <row r="8" spans="1:33" x14ac:dyDescent="0.2">
      <c r="A8" s="109"/>
      <c r="B8" s="109"/>
      <c r="C8" s="188" t="s">
        <v>240</v>
      </c>
      <c r="D8" s="189"/>
      <c r="E8" s="255"/>
      <c r="F8" s="255"/>
      <c r="G8" s="255"/>
      <c r="H8" s="255"/>
      <c r="I8" s="255"/>
      <c r="J8" s="255"/>
      <c r="K8" s="19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</row>
    <row r="9" spans="1:33" x14ac:dyDescent="0.2">
      <c r="A9" s="109"/>
      <c r="B9" s="109"/>
      <c r="C9" s="181" t="s">
        <v>493</v>
      </c>
      <c r="D9" s="235" t="s">
        <v>74</v>
      </c>
      <c r="E9" s="145">
        <v>0</v>
      </c>
      <c r="F9" s="145">
        <v>0</v>
      </c>
      <c r="G9" s="145">
        <v>0</v>
      </c>
      <c r="H9" s="145">
        <v>0</v>
      </c>
      <c r="I9" s="145">
        <v>0</v>
      </c>
      <c r="J9" s="145">
        <v>0</v>
      </c>
      <c r="K9" s="144">
        <v>0</v>
      </c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</row>
    <row r="10" spans="1:33" x14ac:dyDescent="0.2">
      <c r="A10" s="109"/>
      <c r="B10" s="109"/>
      <c r="C10" s="184" t="s">
        <v>245</v>
      </c>
      <c r="D10" s="185" t="s">
        <v>76</v>
      </c>
      <c r="E10" s="149">
        <v>129173</v>
      </c>
      <c r="F10" s="149">
        <v>394301</v>
      </c>
      <c r="G10" s="149">
        <v>147535</v>
      </c>
      <c r="H10" s="149">
        <v>21492</v>
      </c>
      <c r="I10" s="149">
        <v>75126</v>
      </c>
      <c r="J10" s="149">
        <v>7077</v>
      </c>
      <c r="K10" s="148">
        <v>774704</v>
      </c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</row>
    <row r="11" spans="1:33" x14ac:dyDescent="0.2">
      <c r="A11" s="109"/>
      <c r="B11" s="109"/>
      <c r="C11" s="184" t="s">
        <v>246</v>
      </c>
      <c r="D11" s="185" t="s">
        <v>78</v>
      </c>
      <c r="E11" s="149">
        <v>-107525</v>
      </c>
      <c r="F11" s="149">
        <v>38255</v>
      </c>
      <c r="G11" s="149">
        <v>14842</v>
      </c>
      <c r="H11" s="149">
        <v>99314</v>
      </c>
      <c r="I11" s="149">
        <v>20693</v>
      </c>
      <c r="J11" s="149">
        <v>42707</v>
      </c>
      <c r="K11" s="148">
        <v>108286</v>
      </c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</row>
    <row r="12" spans="1:33" x14ac:dyDescent="0.2">
      <c r="A12" s="109"/>
      <c r="B12" s="109"/>
      <c r="C12" s="271" t="s">
        <v>247</v>
      </c>
      <c r="D12" s="272" t="s">
        <v>79</v>
      </c>
      <c r="E12" s="213">
        <v>0</v>
      </c>
      <c r="F12" s="213">
        <v>215374</v>
      </c>
      <c r="G12" s="213">
        <v>65472</v>
      </c>
      <c r="H12" s="213">
        <v>0</v>
      </c>
      <c r="I12" s="213">
        <v>0</v>
      </c>
      <c r="J12" s="213">
        <v>0</v>
      </c>
      <c r="K12" s="224">
        <v>280846</v>
      </c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</row>
    <row r="13" spans="1:33" x14ac:dyDescent="0.2">
      <c r="A13" s="109"/>
      <c r="B13" s="109"/>
      <c r="C13" s="269" t="s">
        <v>248</v>
      </c>
      <c r="D13" s="197" t="s">
        <v>90</v>
      </c>
      <c r="E13" s="270">
        <v>21648</v>
      </c>
      <c r="F13" s="270">
        <v>217182</v>
      </c>
      <c r="G13" s="270">
        <v>96905</v>
      </c>
      <c r="H13" s="270">
        <v>120806</v>
      </c>
      <c r="I13" s="270">
        <v>95819</v>
      </c>
      <c r="J13" s="270">
        <v>49784</v>
      </c>
      <c r="K13" s="275">
        <v>602144</v>
      </c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</row>
    <row r="14" spans="1:33" x14ac:dyDescent="0.2">
      <c r="A14" s="109"/>
      <c r="B14" s="109"/>
      <c r="C14" s="188" t="s">
        <v>249</v>
      </c>
      <c r="D14" s="189"/>
      <c r="E14" s="255"/>
      <c r="F14" s="255"/>
      <c r="G14" s="255"/>
      <c r="H14" s="255"/>
      <c r="I14" s="255"/>
      <c r="J14" s="255"/>
      <c r="K14" s="19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</row>
    <row r="15" spans="1:33" x14ac:dyDescent="0.2">
      <c r="A15" s="109"/>
      <c r="B15" s="109"/>
      <c r="C15" s="181" t="s">
        <v>493</v>
      </c>
      <c r="D15" s="186" t="s">
        <v>92</v>
      </c>
      <c r="E15" s="145">
        <v>0</v>
      </c>
      <c r="F15" s="145">
        <v>0</v>
      </c>
      <c r="G15" s="145">
        <v>0</v>
      </c>
      <c r="H15" s="145">
        <v>0</v>
      </c>
      <c r="I15" s="145">
        <v>0</v>
      </c>
      <c r="J15" s="145">
        <v>0</v>
      </c>
      <c r="K15" s="144">
        <v>0</v>
      </c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</row>
    <row r="16" spans="1:33" x14ac:dyDescent="0.2">
      <c r="A16" s="109"/>
      <c r="B16" s="109"/>
      <c r="C16" s="184" t="s">
        <v>245</v>
      </c>
      <c r="D16" s="185" t="s">
        <v>94</v>
      </c>
      <c r="E16" s="149">
        <v>129762</v>
      </c>
      <c r="F16" s="149">
        <v>409601</v>
      </c>
      <c r="G16" s="149">
        <v>135167</v>
      </c>
      <c r="H16" s="149">
        <v>32792</v>
      </c>
      <c r="I16" s="149">
        <v>58362</v>
      </c>
      <c r="J16" s="149">
        <v>8307</v>
      </c>
      <c r="K16" s="148">
        <v>773991</v>
      </c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</row>
    <row r="17" spans="1:33" x14ac:dyDescent="0.2">
      <c r="A17" s="109"/>
      <c r="B17" s="109"/>
      <c r="C17" s="184" t="s">
        <v>246</v>
      </c>
      <c r="D17" s="185" t="s">
        <v>96</v>
      </c>
      <c r="E17" s="149">
        <v>-106902</v>
      </c>
      <c r="F17" s="149">
        <v>25081</v>
      </c>
      <c r="G17" s="149">
        <v>14941</v>
      </c>
      <c r="H17" s="149">
        <v>98922</v>
      </c>
      <c r="I17" s="149">
        <v>20311</v>
      </c>
      <c r="J17" s="149">
        <v>42766</v>
      </c>
      <c r="K17" s="148">
        <v>95119</v>
      </c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</row>
    <row r="18" spans="1:33" x14ac:dyDescent="0.2">
      <c r="A18" s="109"/>
      <c r="B18" s="109"/>
      <c r="C18" s="271" t="s">
        <v>247</v>
      </c>
      <c r="D18" s="272" t="s">
        <v>98</v>
      </c>
      <c r="E18" s="213">
        <v>0</v>
      </c>
      <c r="F18" s="213">
        <v>270564</v>
      </c>
      <c r="G18" s="213">
        <v>55529</v>
      </c>
      <c r="H18" s="213">
        <v>-1</v>
      </c>
      <c r="I18" s="213">
        <v>0</v>
      </c>
      <c r="J18" s="213">
        <v>0</v>
      </c>
      <c r="K18" s="224">
        <v>326092</v>
      </c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</row>
    <row r="19" spans="1:33" x14ac:dyDescent="0.2">
      <c r="A19" s="109"/>
      <c r="B19" s="109"/>
      <c r="C19" s="269" t="s">
        <v>248</v>
      </c>
      <c r="D19" s="197" t="s">
        <v>107</v>
      </c>
      <c r="E19" s="270">
        <v>22860</v>
      </c>
      <c r="F19" s="270">
        <v>164118</v>
      </c>
      <c r="G19" s="270">
        <v>94579</v>
      </c>
      <c r="H19" s="270">
        <v>131715</v>
      </c>
      <c r="I19" s="270">
        <v>78673</v>
      </c>
      <c r="J19" s="270">
        <v>51073</v>
      </c>
      <c r="K19" s="275">
        <v>543018</v>
      </c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</row>
    <row r="20" spans="1:33" x14ac:dyDescent="0.2">
      <c r="A20" s="109"/>
      <c r="B20" s="109"/>
      <c r="C20" s="188" t="s">
        <v>250</v>
      </c>
      <c r="D20" s="189"/>
      <c r="E20" s="255"/>
      <c r="F20" s="255"/>
      <c r="G20" s="255"/>
      <c r="H20" s="255"/>
      <c r="I20" s="255"/>
      <c r="J20" s="255"/>
      <c r="K20" s="19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</row>
    <row r="21" spans="1:33" x14ac:dyDescent="0.2">
      <c r="A21" s="109"/>
      <c r="B21" s="109"/>
      <c r="C21" s="181" t="s">
        <v>493</v>
      </c>
      <c r="D21" s="197" t="s">
        <v>109</v>
      </c>
      <c r="E21" s="145">
        <v>0</v>
      </c>
      <c r="F21" s="145">
        <v>0</v>
      </c>
      <c r="G21" s="145">
        <v>0</v>
      </c>
      <c r="H21" s="145">
        <v>0</v>
      </c>
      <c r="I21" s="145">
        <v>0</v>
      </c>
      <c r="J21" s="145">
        <v>0</v>
      </c>
      <c r="K21" s="144">
        <v>0</v>
      </c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</row>
    <row r="22" spans="1:33" x14ac:dyDescent="0.2">
      <c r="A22" s="109"/>
      <c r="B22" s="109"/>
      <c r="C22" s="184" t="s">
        <v>245</v>
      </c>
      <c r="D22" s="185" t="s">
        <v>111</v>
      </c>
      <c r="E22" s="149">
        <v>121989</v>
      </c>
      <c r="F22" s="149">
        <v>235024</v>
      </c>
      <c r="G22" s="149">
        <v>135560</v>
      </c>
      <c r="H22" s="149">
        <v>25880</v>
      </c>
      <c r="I22" s="149">
        <v>51116</v>
      </c>
      <c r="J22" s="149">
        <v>5709</v>
      </c>
      <c r="K22" s="148">
        <v>575278</v>
      </c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</row>
    <row r="23" spans="1:33" x14ac:dyDescent="0.2">
      <c r="A23" s="109"/>
      <c r="B23" s="109"/>
      <c r="C23" s="184" t="s">
        <v>246</v>
      </c>
      <c r="D23" s="185" t="s">
        <v>113</v>
      </c>
      <c r="E23" s="149">
        <v>-132201</v>
      </c>
      <c r="F23" s="149">
        <v>15788</v>
      </c>
      <c r="G23" s="149">
        <v>13471</v>
      </c>
      <c r="H23" s="149">
        <v>98322</v>
      </c>
      <c r="I23" s="149">
        <v>25696</v>
      </c>
      <c r="J23" s="149">
        <v>-460</v>
      </c>
      <c r="K23" s="148">
        <v>20616</v>
      </c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</row>
    <row r="24" spans="1:33" x14ac:dyDescent="0.2">
      <c r="A24" s="109"/>
      <c r="B24" s="109"/>
      <c r="C24" s="271" t="s">
        <v>247</v>
      </c>
      <c r="D24" s="272" t="s">
        <v>115</v>
      </c>
      <c r="E24" s="213">
        <v>0</v>
      </c>
      <c r="F24" s="213">
        <v>141877</v>
      </c>
      <c r="G24" s="213">
        <v>46731</v>
      </c>
      <c r="H24" s="213">
        <v>18</v>
      </c>
      <c r="I24" s="213">
        <v>0</v>
      </c>
      <c r="J24" s="213">
        <v>0</v>
      </c>
      <c r="K24" s="224">
        <v>188626</v>
      </c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</row>
    <row r="25" spans="1:33" x14ac:dyDescent="0.2">
      <c r="A25" s="109"/>
      <c r="B25" s="109"/>
      <c r="C25" s="269" t="s">
        <v>248</v>
      </c>
      <c r="D25" s="197" t="s">
        <v>127</v>
      </c>
      <c r="E25" s="270">
        <v>-10212</v>
      </c>
      <c r="F25" s="270">
        <v>108935</v>
      </c>
      <c r="G25" s="270">
        <v>102300</v>
      </c>
      <c r="H25" s="270">
        <v>124184</v>
      </c>
      <c r="I25" s="270">
        <v>76812</v>
      </c>
      <c r="J25" s="270">
        <v>5249</v>
      </c>
      <c r="K25" s="275">
        <v>407268</v>
      </c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</row>
    <row r="26" spans="1:33" x14ac:dyDescent="0.2">
      <c r="A26" s="109"/>
      <c r="B26" s="109"/>
      <c r="C26" s="188" t="s">
        <v>251</v>
      </c>
      <c r="D26" s="189"/>
      <c r="E26" s="255"/>
      <c r="F26" s="255"/>
      <c r="G26" s="255"/>
      <c r="H26" s="255"/>
      <c r="I26" s="255"/>
      <c r="J26" s="255"/>
      <c r="K26" s="19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</row>
    <row r="27" spans="1:33" x14ac:dyDescent="0.2">
      <c r="A27" s="109"/>
      <c r="B27" s="109"/>
      <c r="C27" s="181" t="s">
        <v>493</v>
      </c>
      <c r="D27" s="197" t="s">
        <v>129</v>
      </c>
      <c r="E27" s="145">
        <v>0</v>
      </c>
      <c r="F27" s="145">
        <v>0</v>
      </c>
      <c r="G27" s="145">
        <v>0</v>
      </c>
      <c r="H27" s="145">
        <v>0</v>
      </c>
      <c r="I27" s="145">
        <v>0</v>
      </c>
      <c r="J27" s="145">
        <v>0</v>
      </c>
      <c r="K27" s="144">
        <v>0</v>
      </c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</row>
    <row r="28" spans="1:33" x14ac:dyDescent="0.2">
      <c r="A28" s="109"/>
      <c r="B28" s="109"/>
      <c r="C28" s="184" t="s">
        <v>252</v>
      </c>
      <c r="D28" s="185" t="s">
        <v>131</v>
      </c>
      <c r="E28" s="149">
        <v>0</v>
      </c>
      <c r="F28" s="149">
        <v>0</v>
      </c>
      <c r="G28" s="149">
        <v>0</v>
      </c>
      <c r="H28" s="149">
        <v>0</v>
      </c>
      <c r="I28" s="149">
        <v>0</v>
      </c>
      <c r="J28" s="149">
        <v>0</v>
      </c>
      <c r="K28" s="148">
        <v>0</v>
      </c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</row>
    <row r="29" spans="1:33" x14ac:dyDescent="0.2">
      <c r="A29" s="109"/>
      <c r="B29" s="109"/>
      <c r="C29" s="184" t="s">
        <v>253</v>
      </c>
      <c r="D29" s="185" t="s">
        <v>225</v>
      </c>
      <c r="E29" s="149">
        <v>0</v>
      </c>
      <c r="F29" s="149">
        <v>0</v>
      </c>
      <c r="G29" s="149">
        <v>0</v>
      </c>
      <c r="H29" s="149">
        <v>0</v>
      </c>
      <c r="I29" s="149">
        <v>0</v>
      </c>
      <c r="J29" s="149">
        <v>0</v>
      </c>
      <c r="K29" s="148">
        <v>0</v>
      </c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</row>
    <row r="30" spans="1:33" x14ac:dyDescent="0.2">
      <c r="A30" s="109"/>
      <c r="B30" s="109"/>
      <c r="C30" s="271" t="s">
        <v>254</v>
      </c>
      <c r="D30" s="272" t="s">
        <v>226</v>
      </c>
      <c r="E30" s="213">
        <v>0</v>
      </c>
      <c r="F30" s="213">
        <v>0</v>
      </c>
      <c r="G30" s="213">
        <v>0</v>
      </c>
      <c r="H30" s="213">
        <v>0</v>
      </c>
      <c r="I30" s="213">
        <v>0</v>
      </c>
      <c r="J30" s="213">
        <v>0</v>
      </c>
      <c r="K30" s="224">
        <v>0</v>
      </c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</row>
    <row r="31" spans="1:33" x14ac:dyDescent="0.2">
      <c r="A31" s="109"/>
      <c r="B31" s="109"/>
      <c r="C31" s="273" t="s">
        <v>248</v>
      </c>
      <c r="D31" s="274" t="s">
        <v>133</v>
      </c>
      <c r="E31" s="270">
        <v>0</v>
      </c>
      <c r="F31" s="270">
        <v>0</v>
      </c>
      <c r="G31" s="270">
        <v>0</v>
      </c>
      <c r="H31" s="270">
        <v>0</v>
      </c>
      <c r="I31" s="270">
        <v>0</v>
      </c>
      <c r="J31" s="270">
        <v>0</v>
      </c>
      <c r="K31" s="275">
        <v>0</v>
      </c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</row>
    <row r="32" spans="1:33" x14ac:dyDescent="0.2">
      <c r="A32" s="109"/>
      <c r="B32" s="109"/>
      <c r="C32" s="188" t="s">
        <v>255</v>
      </c>
      <c r="D32" s="189" t="s">
        <v>140</v>
      </c>
      <c r="E32" s="166">
        <v>27205</v>
      </c>
      <c r="F32" s="166">
        <v>66065</v>
      </c>
      <c r="G32" s="166">
        <v>12712</v>
      </c>
      <c r="H32" s="166">
        <v>20535</v>
      </c>
      <c r="I32" s="166">
        <v>16884</v>
      </c>
      <c r="J32" s="166">
        <v>4413</v>
      </c>
      <c r="K32" s="164">
        <v>147814</v>
      </c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</row>
    <row r="33" spans="1:33" x14ac:dyDescent="0.2">
      <c r="A33" s="109"/>
      <c r="B33" s="109"/>
      <c r="C33" s="188" t="s">
        <v>256</v>
      </c>
      <c r="D33" s="189" t="s">
        <v>257</v>
      </c>
      <c r="E33" s="236"/>
      <c r="F33" s="236"/>
      <c r="G33" s="236"/>
      <c r="H33" s="236"/>
      <c r="I33" s="236"/>
      <c r="J33" s="236"/>
      <c r="K33" s="199">
        <v>0</v>
      </c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</row>
    <row r="34" spans="1:33" ht="10.8" thickBot="1" x14ac:dyDescent="0.25">
      <c r="A34" s="109"/>
      <c r="B34" s="109"/>
      <c r="C34" s="114" t="s">
        <v>258</v>
      </c>
      <c r="D34" s="190" t="s">
        <v>259</v>
      </c>
      <c r="E34" s="237"/>
      <c r="F34" s="237"/>
      <c r="G34" s="237"/>
      <c r="H34" s="237"/>
      <c r="I34" s="237"/>
      <c r="J34" s="237"/>
      <c r="K34" s="200">
        <v>147814</v>
      </c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</row>
    <row r="35" spans="1:33" x14ac:dyDescent="0.2">
      <c r="A35" s="109"/>
      <c r="B35" s="109"/>
      <c r="C35" s="423" t="s">
        <v>498</v>
      </c>
      <c r="D35" s="423"/>
      <c r="E35" s="423"/>
      <c r="F35" s="423"/>
      <c r="G35" s="423"/>
      <c r="H35" s="423"/>
      <c r="I35" s="423"/>
      <c r="J35" s="423"/>
      <c r="K35" s="423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</row>
    <row r="36" spans="1:33" x14ac:dyDescent="0.2">
      <c r="A36" s="109"/>
      <c r="B36" s="109"/>
      <c r="C36" s="126"/>
      <c r="D36" s="126"/>
      <c r="E36" s="126"/>
      <c r="F36" s="126"/>
      <c r="G36" s="126"/>
      <c r="H36" s="126"/>
      <c r="I36" s="126"/>
      <c r="J36" s="126"/>
      <c r="K36" s="126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</row>
    <row r="37" spans="1:33" x14ac:dyDescent="0.2">
      <c r="A37" s="109"/>
      <c r="B37" s="109"/>
      <c r="C37" s="126"/>
      <c r="D37" s="126"/>
      <c r="E37" s="126"/>
      <c r="F37" s="126"/>
      <c r="G37" s="126"/>
      <c r="H37" s="126"/>
      <c r="I37" s="126"/>
      <c r="J37" s="126"/>
      <c r="K37" s="126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</row>
    <row r="38" spans="1:33" x14ac:dyDescent="0.2">
      <c r="A38" s="109"/>
      <c r="B38" s="109"/>
      <c r="C38" s="126"/>
      <c r="D38" s="126"/>
      <c r="E38" s="126"/>
      <c r="F38" s="126"/>
      <c r="G38" s="126"/>
      <c r="H38" s="126"/>
      <c r="I38" s="126"/>
      <c r="J38" s="126"/>
      <c r="K38" s="126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</row>
    <row r="39" spans="1:33" x14ac:dyDescent="0.2">
      <c r="A39" s="109"/>
      <c r="B39" s="109"/>
      <c r="C39" s="126"/>
      <c r="D39" s="126"/>
      <c r="E39" s="126"/>
      <c r="F39" s="126"/>
      <c r="G39" s="126"/>
      <c r="H39" s="126"/>
      <c r="I39" s="126"/>
      <c r="J39" s="126"/>
      <c r="K39" s="126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</row>
    <row r="40" spans="1:33" x14ac:dyDescent="0.2">
      <c r="A40" s="109"/>
      <c r="B40" s="109"/>
      <c r="C40" s="126"/>
      <c r="D40" s="126"/>
      <c r="E40" s="126"/>
      <c r="F40" s="126"/>
      <c r="G40" s="126"/>
      <c r="H40" s="126"/>
      <c r="I40" s="126"/>
      <c r="J40" s="126"/>
      <c r="K40" s="126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</row>
    <row r="41" spans="1:33" x14ac:dyDescent="0.2">
      <c r="A41" s="109"/>
      <c r="B41" s="109"/>
      <c r="C41" s="126"/>
      <c r="D41" s="126"/>
      <c r="E41" s="126"/>
      <c r="F41" s="126"/>
      <c r="G41" s="126"/>
      <c r="H41" s="126"/>
      <c r="I41" s="126"/>
      <c r="J41" s="126"/>
      <c r="K41" s="126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</row>
    <row r="42" spans="1:33" x14ac:dyDescent="0.2">
      <c r="A42" s="109"/>
      <c r="B42" s="109"/>
      <c r="C42" s="126"/>
      <c r="D42" s="126"/>
      <c r="E42" s="126"/>
      <c r="F42" s="126"/>
      <c r="G42" s="126"/>
      <c r="H42" s="126"/>
      <c r="I42" s="126"/>
      <c r="J42" s="126"/>
      <c r="K42" s="126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</row>
    <row r="43" spans="1:33" x14ac:dyDescent="0.2">
      <c r="A43" s="109"/>
      <c r="B43" s="109"/>
      <c r="C43" s="126"/>
      <c r="D43" s="126"/>
      <c r="E43" s="126"/>
      <c r="F43" s="126"/>
      <c r="G43" s="126"/>
      <c r="H43" s="126"/>
      <c r="I43" s="126"/>
      <c r="J43" s="126"/>
      <c r="K43" s="126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</row>
    <row r="44" spans="1:33" x14ac:dyDescent="0.2">
      <c r="A44" s="109"/>
      <c r="B44" s="109"/>
      <c r="C44" s="126"/>
      <c r="D44" s="126"/>
      <c r="E44" s="126"/>
      <c r="F44" s="126"/>
      <c r="G44" s="126"/>
      <c r="H44" s="126"/>
      <c r="I44" s="126"/>
      <c r="J44" s="126"/>
      <c r="K44" s="126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</row>
    <row r="45" spans="1:33" x14ac:dyDescent="0.2">
      <c r="A45" s="109"/>
      <c r="B45" s="109"/>
      <c r="C45" s="126"/>
      <c r="D45" s="126"/>
      <c r="E45" s="126"/>
      <c r="F45" s="126"/>
      <c r="G45" s="126"/>
      <c r="H45" s="126"/>
      <c r="I45" s="126"/>
      <c r="J45" s="126"/>
      <c r="K45" s="126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</row>
    <row r="46" spans="1:33" x14ac:dyDescent="0.2">
      <c r="A46" s="109"/>
      <c r="B46" s="109"/>
      <c r="C46" s="126"/>
      <c r="D46" s="126"/>
      <c r="E46" s="126"/>
      <c r="F46" s="126"/>
      <c r="G46" s="126"/>
      <c r="H46" s="126"/>
      <c r="I46" s="126"/>
      <c r="J46" s="126"/>
      <c r="K46" s="126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</row>
    <row r="47" spans="1:33" x14ac:dyDescent="0.2">
      <c r="A47" s="109"/>
      <c r="B47" s="109"/>
      <c r="C47" s="126"/>
      <c r="D47" s="126"/>
      <c r="E47" s="126"/>
      <c r="F47" s="126"/>
      <c r="G47" s="126"/>
      <c r="H47" s="126"/>
      <c r="I47" s="126"/>
      <c r="J47" s="126"/>
      <c r="K47" s="126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</row>
    <row r="48" spans="1:33" x14ac:dyDescent="0.2">
      <c r="A48" s="109"/>
      <c r="B48" s="109"/>
      <c r="C48" s="126"/>
      <c r="D48" s="126"/>
      <c r="E48" s="126"/>
      <c r="F48" s="126"/>
      <c r="G48" s="126"/>
      <c r="H48" s="126"/>
      <c r="I48" s="126"/>
      <c r="J48" s="126"/>
      <c r="K48" s="126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</row>
    <row r="49" spans="1:33" x14ac:dyDescent="0.2">
      <c r="A49" s="109"/>
      <c r="B49" s="109"/>
      <c r="C49" s="126"/>
      <c r="D49" s="126"/>
      <c r="E49" s="126"/>
      <c r="F49" s="126"/>
      <c r="G49" s="126"/>
      <c r="H49" s="126"/>
      <c r="I49" s="126"/>
      <c r="J49" s="126"/>
      <c r="K49" s="126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</row>
    <row r="50" spans="1:33" x14ac:dyDescent="0.2">
      <c r="A50" s="109"/>
      <c r="B50" s="109"/>
      <c r="C50" s="126"/>
      <c r="D50" s="126"/>
      <c r="E50" s="126"/>
      <c r="F50" s="126"/>
      <c r="G50" s="126"/>
      <c r="H50" s="126"/>
      <c r="I50" s="126"/>
      <c r="J50" s="126"/>
      <c r="K50" s="126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</row>
    <row r="51" spans="1:33" x14ac:dyDescent="0.2">
      <c r="A51" s="109"/>
      <c r="B51" s="109"/>
      <c r="C51" s="126"/>
      <c r="D51" s="126"/>
      <c r="E51" s="126"/>
      <c r="F51" s="126"/>
      <c r="G51" s="126"/>
      <c r="H51" s="126"/>
      <c r="I51" s="126"/>
      <c r="J51" s="126"/>
      <c r="K51" s="126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</row>
    <row r="52" spans="1:33" x14ac:dyDescent="0.2">
      <c r="A52" s="109"/>
      <c r="B52" s="109"/>
      <c r="C52" s="126"/>
      <c r="D52" s="126"/>
      <c r="E52" s="126"/>
      <c r="F52" s="126"/>
      <c r="G52" s="126"/>
      <c r="H52" s="126"/>
      <c r="I52" s="126"/>
      <c r="J52" s="126"/>
      <c r="K52" s="126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</row>
    <row r="53" spans="1:33" x14ac:dyDescent="0.2">
      <c r="A53" s="109"/>
      <c r="B53" s="109"/>
      <c r="C53" s="126"/>
      <c r="D53" s="126"/>
      <c r="E53" s="126"/>
      <c r="F53" s="126"/>
      <c r="G53" s="126"/>
      <c r="H53" s="126"/>
      <c r="I53" s="126"/>
      <c r="J53" s="126"/>
      <c r="K53" s="126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</row>
    <row r="54" spans="1:33" x14ac:dyDescent="0.2">
      <c r="A54" s="109"/>
      <c r="B54" s="109"/>
      <c r="C54" s="126"/>
      <c r="D54" s="126"/>
      <c r="E54" s="126"/>
      <c r="F54" s="126"/>
      <c r="G54" s="126"/>
      <c r="H54" s="126"/>
      <c r="I54" s="126"/>
      <c r="J54" s="126"/>
      <c r="K54" s="126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</row>
    <row r="55" spans="1:33" x14ac:dyDescent="0.2">
      <c r="A55" s="109"/>
      <c r="B55" s="109"/>
      <c r="C55" s="126"/>
      <c r="D55" s="126"/>
      <c r="E55" s="126"/>
      <c r="F55" s="126"/>
      <c r="G55" s="126"/>
      <c r="H55" s="126"/>
      <c r="I55" s="126"/>
      <c r="J55" s="126"/>
      <c r="K55" s="126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</row>
    <row r="56" spans="1:33" x14ac:dyDescent="0.2">
      <c r="A56" s="109"/>
      <c r="B56" s="109"/>
      <c r="C56" s="126"/>
      <c r="D56" s="126"/>
      <c r="E56" s="126"/>
      <c r="F56" s="126"/>
      <c r="G56" s="126"/>
      <c r="H56" s="126"/>
      <c r="I56" s="126"/>
      <c r="J56" s="126"/>
      <c r="K56" s="126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</row>
    <row r="57" spans="1:33" x14ac:dyDescent="0.2">
      <c r="A57" s="109"/>
      <c r="B57" s="109"/>
      <c r="C57" s="126"/>
      <c r="D57" s="126"/>
      <c r="E57" s="126"/>
      <c r="F57" s="126"/>
      <c r="G57" s="126"/>
      <c r="H57" s="126"/>
      <c r="I57" s="126"/>
      <c r="J57" s="126"/>
      <c r="K57" s="126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09"/>
    </row>
    <row r="58" spans="1:33" x14ac:dyDescent="0.2">
      <c r="A58" s="109"/>
      <c r="B58" s="109"/>
      <c r="C58" s="126"/>
      <c r="D58" s="126"/>
      <c r="E58" s="126"/>
      <c r="F58" s="126"/>
      <c r="G58" s="126"/>
      <c r="H58" s="126"/>
      <c r="I58" s="126"/>
      <c r="J58" s="126"/>
      <c r="K58" s="126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109"/>
      <c r="AG58" s="109"/>
    </row>
    <row r="59" spans="1:33" x14ac:dyDescent="0.2">
      <c r="A59" s="109"/>
      <c r="B59" s="109"/>
      <c r="C59" s="126"/>
      <c r="D59" s="126"/>
      <c r="E59" s="126"/>
      <c r="F59" s="126"/>
      <c r="G59" s="126"/>
      <c r="H59" s="126"/>
      <c r="I59" s="126"/>
      <c r="J59" s="126"/>
      <c r="K59" s="126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</row>
    <row r="60" spans="1:33" x14ac:dyDescent="0.2">
      <c r="A60" s="109"/>
      <c r="B60" s="109"/>
      <c r="C60" s="126"/>
      <c r="D60" s="126"/>
      <c r="E60" s="126"/>
      <c r="F60" s="126"/>
      <c r="G60" s="126"/>
      <c r="H60" s="126"/>
      <c r="I60" s="126"/>
      <c r="J60" s="126"/>
      <c r="K60" s="126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</row>
    <row r="61" spans="1:33" x14ac:dyDescent="0.2">
      <c r="A61" s="109"/>
      <c r="B61" s="109"/>
      <c r="C61" s="126"/>
      <c r="D61" s="126"/>
      <c r="E61" s="126"/>
      <c r="F61" s="126"/>
      <c r="G61" s="126"/>
      <c r="H61" s="126"/>
      <c r="I61" s="126"/>
      <c r="J61" s="126"/>
      <c r="K61" s="126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  <c r="AE61" s="109"/>
      <c r="AF61" s="109"/>
      <c r="AG61" s="109"/>
    </row>
    <row r="62" spans="1:33" x14ac:dyDescent="0.2">
      <c r="A62" s="109"/>
      <c r="B62" s="109"/>
      <c r="C62" s="126"/>
      <c r="D62" s="126"/>
      <c r="E62" s="126"/>
      <c r="F62" s="126"/>
      <c r="G62" s="126"/>
      <c r="H62" s="126"/>
      <c r="I62" s="126"/>
      <c r="J62" s="126"/>
      <c r="K62" s="126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  <c r="Z62" s="109"/>
      <c r="AA62" s="109"/>
      <c r="AB62" s="109"/>
      <c r="AC62" s="109"/>
      <c r="AD62" s="109"/>
      <c r="AE62" s="109"/>
      <c r="AF62" s="109"/>
      <c r="AG62" s="109"/>
    </row>
    <row r="63" spans="1:33" x14ac:dyDescent="0.2">
      <c r="A63" s="109"/>
      <c r="B63" s="109"/>
      <c r="C63" s="126"/>
      <c r="D63" s="126"/>
      <c r="E63" s="126"/>
      <c r="F63" s="126"/>
      <c r="G63" s="126"/>
      <c r="H63" s="126"/>
      <c r="I63" s="126"/>
      <c r="J63" s="126"/>
      <c r="K63" s="126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  <c r="AA63" s="109"/>
      <c r="AB63" s="109"/>
      <c r="AC63" s="109"/>
      <c r="AD63" s="109"/>
      <c r="AE63" s="109"/>
      <c r="AF63" s="109"/>
      <c r="AG63" s="109"/>
    </row>
    <row r="64" spans="1:33" x14ac:dyDescent="0.2">
      <c r="A64" s="109"/>
      <c r="B64" s="109"/>
      <c r="C64" s="126"/>
      <c r="D64" s="126"/>
      <c r="E64" s="126"/>
      <c r="F64" s="126"/>
      <c r="G64" s="126"/>
      <c r="H64" s="126"/>
      <c r="I64" s="126"/>
      <c r="J64" s="126"/>
      <c r="K64" s="126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</row>
    <row r="65" spans="1:33" x14ac:dyDescent="0.2">
      <c r="A65" s="109"/>
      <c r="B65" s="109"/>
      <c r="C65" s="126"/>
      <c r="D65" s="126"/>
      <c r="E65" s="126"/>
      <c r="F65" s="126"/>
      <c r="G65" s="126"/>
      <c r="H65" s="126"/>
      <c r="I65" s="126"/>
      <c r="J65" s="126"/>
      <c r="K65" s="126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</row>
    <row r="66" spans="1:33" x14ac:dyDescent="0.2">
      <c r="A66" s="109"/>
      <c r="B66" s="109"/>
      <c r="C66" s="126"/>
      <c r="D66" s="126"/>
      <c r="E66" s="126"/>
      <c r="F66" s="126"/>
      <c r="G66" s="126"/>
      <c r="H66" s="126"/>
      <c r="I66" s="126"/>
      <c r="J66" s="126"/>
      <c r="K66" s="126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109"/>
      <c r="AG66" s="109"/>
    </row>
    <row r="67" spans="1:33" x14ac:dyDescent="0.2">
      <c r="A67" s="109"/>
      <c r="B67" s="109"/>
      <c r="C67" s="126"/>
      <c r="D67" s="126"/>
      <c r="E67" s="126"/>
      <c r="F67" s="126"/>
      <c r="G67" s="126"/>
      <c r="H67" s="126"/>
      <c r="I67" s="126"/>
      <c r="J67" s="126"/>
      <c r="K67" s="126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</row>
    <row r="68" spans="1:33" x14ac:dyDescent="0.2">
      <c r="A68" s="109"/>
      <c r="B68" s="109"/>
      <c r="C68" s="126"/>
      <c r="D68" s="126"/>
      <c r="E68" s="126"/>
      <c r="F68" s="126"/>
      <c r="G68" s="126"/>
      <c r="H68" s="126"/>
      <c r="I68" s="126"/>
      <c r="J68" s="126"/>
      <c r="K68" s="126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09"/>
      <c r="AC68" s="109"/>
      <c r="AD68" s="109"/>
      <c r="AE68" s="109"/>
      <c r="AF68" s="109"/>
      <c r="AG68" s="109"/>
    </row>
    <row r="69" spans="1:33" x14ac:dyDescent="0.2">
      <c r="A69" s="109"/>
      <c r="B69" s="109"/>
      <c r="C69" s="126"/>
      <c r="D69" s="126"/>
      <c r="E69" s="126"/>
      <c r="F69" s="126"/>
      <c r="G69" s="126"/>
      <c r="H69" s="126"/>
      <c r="I69" s="126"/>
      <c r="J69" s="126"/>
      <c r="K69" s="126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</row>
    <row r="70" spans="1:33" x14ac:dyDescent="0.2">
      <c r="A70" s="109"/>
      <c r="B70" s="109"/>
      <c r="C70" s="126"/>
      <c r="D70" s="126"/>
      <c r="E70" s="126"/>
      <c r="F70" s="126"/>
      <c r="G70" s="126"/>
      <c r="H70" s="126"/>
      <c r="I70" s="126"/>
      <c r="J70" s="126"/>
      <c r="K70" s="126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  <c r="Z70" s="109"/>
      <c r="AA70" s="109"/>
      <c r="AB70" s="109"/>
      <c r="AC70" s="109"/>
      <c r="AD70" s="109"/>
      <c r="AE70" s="109"/>
      <c r="AF70" s="109"/>
      <c r="AG70" s="109"/>
    </row>
    <row r="71" spans="1:33" x14ac:dyDescent="0.2">
      <c r="A71" s="109"/>
      <c r="B71" s="109"/>
      <c r="C71" s="126"/>
      <c r="D71" s="126"/>
      <c r="E71" s="126"/>
      <c r="F71" s="126"/>
      <c r="G71" s="126"/>
      <c r="H71" s="126"/>
      <c r="I71" s="126"/>
      <c r="J71" s="126"/>
      <c r="K71" s="126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09"/>
      <c r="AC71" s="109"/>
      <c r="AD71" s="109"/>
      <c r="AE71" s="109"/>
      <c r="AF71" s="109"/>
      <c r="AG71" s="109"/>
    </row>
    <row r="72" spans="1:33" x14ac:dyDescent="0.2">
      <c r="A72" s="109"/>
      <c r="B72" s="109"/>
      <c r="C72" s="126"/>
      <c r="D72" s="126"/>
      <c r="E72" s="126"/>
      <c r="F72" s="126"/>
      <c r="G72" s="126"/>
      <c r="H72" s="126"/>
      <c r="I72" s="126"/>
      <c r="J72" s="126"/>
      <c r="K72" s="126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  <c r="AG72" s="109"/>
    </row>
    <row r="73" spans="1:33" x14ac:dyDescent="0.2">
      <c r="A73" s="109"/>
      <c r="B73" s="109"/>
      <c r="C73" s="126"/>
      <c r="D73" s="126"/>
      <c r="E73" s="126"/>
      <c r="F73" s="126"/>
      <c r="G73" s="126"/>
      <c r="H73" s="126"/>
      <c r="I73" s="126"/>
      <c r="J73" s="126"/>
      <c r="K73" s="126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  <c r="Z73" s="109"/>
      <c r="AA73" s="109"/>
      <c r="AB73" s="109"/>
      <c r="AC73" s="109"/>
      <c r="AD73" s="109"/>
      <c r="AE73" s="109"/>
      <c r="AF73" s="109"/>
      <c r="AG73" s="109"/>
    </row>
    <row r="74" spans="1:33" x14ac:dyDescent="0.2">
      <c r="A74" s="109"/>
      <c r="B74" s="109"/>
      <c r="C74" s="126"/>
      <c r="D74" s="126"/>
      <c r="E74" s="126"/>
      <c r="F74" s="126"/>
      <c r="G74" s="126"/>
      <c r="H74" s="126"/>
      <c r="I74" s="126"/>
      <c r="J74" s="126"/>
      <c r="K74" s="126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09"/>
      <c r="Z74" s="109"/>
      <c r="AA74" s="109"/>
      <c r="AB74" s="109"/>
      <c r="AC74" s="109"/>
      <c r="AD74" s="109"/>
      <c r="AE74" s="109"/>
      <c r="AF74" s="109"/>
      <c r="AG74" s="109"/>
    </row>
    <row r="75" spans="1:33" x14ac:dyDescent="0.2">
      <c r="A75" s="109"/>
      <c r="B75" s="109"/>
      <c r="C75" s="126"/>
      <c r="D75" s="126"/>
      <c r="E75" s="126"/>
      <c r="F75" s="126"/>
      <c r="G75" s="126"/>
      <c r="H75" s="126"/>
      <c r="I75" s="126"/>
      <c r="J75" s="126"/>
      <c r="K75" s="126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  <c r="Z75" s="109"/>
      <c r="AA75" s="109"/>
      <c r="AB75" s="109"/>
      <c r="AC75" s="109"/>
      <c r="AD75" s="109"/>
      <c r="AE75" s="109"/>
      <c r="AF75" s="109"/>
      <c r="AG75" s="109"/>
    </row>
    <row r="76" spans="1:33" x14ac:dyDescent="0.2">
      <c r="A76" s="109"/>
      <c r="B76" s="109"/>
      <c r="C76" s="126"/>
      <c r="D76" s="126"/>
      <c r="E76" s="126"/>
      <c r="F76" s="126"/>
      <c r="G76" s="126"/>
      <c r="H76" s="126"/>
      <c r="I76" s="126"/>
      <c r="J76" s="126"/>
      <c r="K76" s="126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  <c r="Z76" s="109"/>
      <c r="AA76" s="109"/>
      <c r="AB76" s="109"/>
      <c r="AC76" s="109"/>
      <c r="AD76" s="109"/>
      <c r="AE76" s="109"/>
      <c r="AF76" s="109"/>
      <c r="AG76" s="109"/>
    </row>
    <row r="77" spans="1:33" x14ac:dyDescent="0.2">
      <c r="A77" s="109"/>
      <c r="B77" s="109"/>
      <c r="C77" s="126"/>
      <c r="D77" s="126"/>
      <c r="E77" s="126"/>
      <c r="F77" s="126"/>
      <c r="G77" s="126"/>
      <c r="H77" s="126"/>
      <c r="I77" s="126"/>
      <c r="J77" s="126"/>
      <c r="K77" s="126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09"/>
    </row>
    <row r="78" spans="1:33" x14ac:dyDescent="0.2">
      <c r="A78" s="109"/>
      <c r="B78" s="109"/>
      <c r="C78" s="126"/>
      <c r="D78" s="126"/>
      <c r="E78" s="126"/>
      <c r="F78" s="126"/>
      <c r="G78" s="126"/>
      <c r="H78" s="126"/>
      <c r="I78" s="126"/>
      <c r="J78" s="126"/>
      <c r="K78" s="126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  <c r="Z78" s="109"/>
      <c r="AA78" s="109"/>
      <c r="AB78" s="109"/>
      <c r="AC78" s="109"/>
      <c r="AD78" s="109"/>
      <c r="AE78" s="109"/>
      <c r="AF78" s="109"/>
      <c r="AG78" s="109"/>
    </row>
    <row r="79" spans="1:33" x14ac:dyDescent="0.2">
      <c r="A79" s="109"/>
      <c r="B79" s="109"/>
      <c r="C79" s="126"/>
      <c r="D79" s="126"/>
      <c r="E79" s="126"/>
      <c r="F79" s="126"/>
      <c r="G79" s="126"/>
      <c r="H79" s="126"/>
      <c r="I79" s="126"/>
      <c r="J79" s="126"/>
      <c r="K79" s="126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  <c r="Z79" s="109"/>
      <c r="AA79" s="109"/>
      <c r="AB79" s="109"/>
      <c r="AC79" s="109"/>
      <c r="AD79" s="109"/>
      <c r="AE79" s="109"/>
      <c r="AF79" s="109"/>
      <c r="AG79" s="109"/>
    </row>
    <row r="80" spans="1:33" x14ac:dyDescent="0.2">
      <c r="A80" s="109"/>
      <c r="B80" s="109"/>
      <c r="C80" s="126"/>
      <c r="D80" s="126"/>
      <c r="E80" s="126"/>
      <c r="F80" s="126"/>
      <c r="G80" s="126"/>
      <c r="H80" s="126"/>
      <c r="I80" s="126"/>
      <c r="J80" s="126"/>
      <c r="K80" s="126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  <c r="Z80" s="109"/>
      <c r="AA80" s="109"/>
      <c r="AB80" s="109"/>
      <c r="AC80" s="109"/>
      <c r="AD80" s="109"/>
      <c r="AE80" s="109"/>
      <c r="AF80" s="109"/>
      <c r="AG80" s="109"/>
    </row>
    <row r="81" spans="1:33" x14ac:dyDescent="0.2">
      <c r="A81" s="109"/>
      <c r="B81" s="109"/>
      <c r="C81" s="126"/>
      <c r="D81" s="126"/>
      <c r="E81" s="126"/>
      <c r="F81" s="126"/>
      <c r="G81" s="126"/>
      <c r="H81" s="126"/>
      <c r="I81" s="126"/>
      <c r="J81" s="126"/>
      <c r="K81" s="126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</row>
    <row r="82" spans="1:33" x14ac:dyDescent="0.2">
      <c r="A82" s="109"/>
      <c r="B82" s="109"/>
      <c r="C82" s="126"/>
      <c r="D82" s="126"/>
      <c r="E82" s="126"/>
      <c r="F82" s="126"/>
      <c r="G82" s="126"/>
      <c r="H82" s="126"/>
      <c r="I82" s="126"/>
      <c r="J82" s="126"/>
      <c r="K82" s="126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</row>
    <row r="83" spans="1:33" x14ac:dyDescent="0.2">
      <c r="A83" s="109"/>
      <c r="B83" s="109"/>
      <c r="C83" s="126"/>
      <c r="D83" s="126"/>
      <c r="E83" s="126"/>
      <c r="F83" s="126"/>
      <c r="G83" s="126"/>
      <c r="H83" s="126"/>
      <c r="I83" s="126"/>
      <c r="J83" s="126"/>
      <c r="K83" s="126"/>
      <c r="L83" s="109"/>
      <c r="M83" s="109"/>
      <c r="N83" s="109"/>
      <c r="O83" s="109"/>
      <c r="P83" s="109"/>
      <c r="Q83" s="109"/>
      <c r="R83" s="109"/>
      <c r="S83" s="109"/>
      <c r="T83" s="109"/>
      <c r="U83" s="109"/>
      <c r="V83" s="109"/>
      <c r="W83" s="109"/>
      <c r="X83" s="109"/>
      <c r="Y83" s="109"/>
      <c r="Z83" s="109"/>
      <c r="AA83" s="109"/>
      <c r="AB83" s="109"/>
      <c r="AC83" s="109"/>
      <c r="AD83" s="109"/>
      <c r="AE83" s="109"/>
      <c r="AF83" s="109"/>
      <c r="AG83" s="109"/>
    </row>
    <row r="84" spans="1:33" x14ac:dyDescent="0.2">
      <c r="A84" s="109"/>
      <c r="B84" s="109"/>
      <c r="C84" s="126"/>
      <c r="D84" s="126"/>
      <c r="E84" s="126"/>
      <c r="F84" s="126"/>
      <c r="G84" s="126"/>
      <c r="H84" s="126"/>
      <c r="I84" s="126"/>
      <c r="J84" s="126"/>
      <c r="K84" s="126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09"/>
      <c r="Z84" s="109"/>
      <c r="AA84" s="109"/>
      <c r="AB84" s="109"/>
      <c r="AC84" s="109"/>
      <c r="AD84" s="109"/>
      <c r="AE84" s="109"/>
      <c r="AF84" s="109"/>
      <c r="AG84" s="109"/>
    </row>
    <row r="85" spans="1:33" x14ac:dyDescent="0.2">
      <c r="A85" s="109"/>
      <c r="B85" s="109"/>
      <c r="C85" s="126"/>
      <c r="D85" s="126"/>
      <c r="E85" s="126"/>
      <c r="F85" s="126"/>
      <c r="G85" s="126"/>
      <c r="H85" s="126"/>
      <c r="I85" s="126"/>
      <c r="J85" s="126"/>
      <c r="K85" s="126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  <c r="Z85" s="109"/>
      <c r="AA85" s="109"/>
      <c r="AB85" s="109"/>
      <c r="AC85" s="109"/>
      <c r="AD85" s="109"/>
      <c r="AE85" s="109"/>
      <c r="AF85" s="109"/>
      <c r="AG85" s="109"/>
    </row>
    <row r="86" spans="1:33" x14ac:dyDescent="0.2">
      <c r="A86" s="109"/>
      <c r="B86" s="109"/>
      <c r="C86" s="126"/>
      <c r="D86" s="126"/>
      <c r="E86" s="126"/>
      <c r="F86" s="126"/>
      <c r="G86" s="126"/>
      <c r="H86" s="126"/>
      <c r="I86" s="126"/>
      <c r="J86" s="126"/>
      <c r="K86" s="126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09"/>
      <c r="Y86" s="109"/>
      <c r="Z86" s="109"/>
      <c r="AA86" s="109"/>
      <c r="AB86" s="109"/>
      <c r="AC86" s="109"/>
      <c r="AD86" s="109"/>
      <c r="AE86" s="109"/>
      <c r="AF86" s="109"/>
      <c r="AG86" s="109"/>
    </row>
    <row r="87" spans="1:33" x14ac:dyDescent="0.2">
      <c r="A87" s="109"/>
      <c r="B87" s="109"/>
      <c r="C87" s="126"/>
      <c r="D87" s="126"/>
      <c r="E87" s="126"/>
      <c r="F87" s="126"/>
      <c r="G87" s="126"/>
      <c r="H87" s="126"/>
      <c r="I87" s="126"/>
      <c r="J87" s="126"/>
      <c r="K87" s="126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  <c r="AF87" s="109"/>
      <c r="AG87" s="109"/>
    </row>
    <row r="88" spans="1:33" x14ac:dyDescent="0.2">
      <c r="A88" s="109"/>
      <c r="B88" s="109"/>
      <c r="C88" s="126"/>
      <c r="D88" s="126"/>
      <c r="E88" s="126"/>
      <c r="F88" s="126"/>
      <c r="G88" s="126"/>
      <c r="H88" s="126"/>
      <c r="I88" s="126"/>
      <c r="J88" s="126"/>
      <c r="K88" s="126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09"/>
      <c r="Y88" s="109"/>
      <c r="Z88" s="109"/>
      <c r="AA88" s="109"/>
      <c r="AB88" s="109"/>
      <c r="AC88" s="109"/>
      <c r="AD88" s="109"/>
      <c r="AE88" s="109"/>
      <c r="AF88" s="109"/>
      <c r="AG88" s="109"/>
    </row>
    <row r="89" spans="1:33" x14ac:dyDescent="0.2">
      <c r="A89" s="109"/>
      <c r="B89" s="109"/>
      <c r="C89" s="126"/>
      <c r="D89" s="126"/>
      <c r="E89" s="126"/>
      <c r="F89" s="126"/>
      <c r="G89" s="126"/>
      <c r="H89" s="126"/>
      <c r="I89" s="126"/>
      <c r="J89" s="126"/>
      <c r="K89" s="126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  <c r="Z89" s="109"/>
      <c r="AA89" s="109"/>
      <c r="AB89" s="109"/>
      <c r="AC89" s="109"/>
      <c r="AD89" s="109"/>
      <c r="AE89" s="109"/>
      <c r="AF89" s="109"/>
      <c r="AG89" s="109"/>
    </row>
    <row r="90" spans="1:33" x14ac:dyDescent="0.2">
      <c r="A90" s="109"/>
      <c r="B90" s="109"/>
      <c r="C90" s="126"/>
      <c r="D90" s="126"/>
      <c r="E90" s="126"/>
      <c r="F90" s="126"/>
      <c r="G90" s="126"/>
      <c r="H90" s="126"/>
      <c r="I90" s="126"/>
      <c r="J90" s="126"/>
      <c r="K90" s="126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09"/>
      <c r="Y90" s="109"/>
      <c r="Z90" s="109"/>
      <c r="AA90" s="109"/>
      <c r="AB90" s="109"/>
      <c r="AC90" s="109"/>
      <c r="AD90" s="109"/>
      <c r="AE90" s="109"/>
      <c r="AF90" s="109"/>
      <c r="AG90" s="109"/>
    </row>
    <row r="91" spans="1:33" x14ac:dyDescent="0.2">
      <c r="A91" s="109"/>
      <c r="B91" s="109"/>
      <c r="C91" s="126"/>
      <c r="D91" s="126"/>
      <c r="E91" s="126"/>
      <c r="F91" s="126"/>
      <c r="G91" s="126"/>
      <c r="H91" s="126"/>
      <c r="I91" s="126"/>
      <c r="J91" s="126"/>
      <c r="K91" s="126"/>
      <c r="L91" s="109"/>
      <c r="M91" s="109"/>
      <c r="N91" s="109"/>
      <c r="O91" s="109"/>
      <c r="P91" s="109"/>
      <c r="Q91" s="109"/>
      <c r="R91" s="109"/>
      <c r="S91" s="109"/>
      <c r="T91" s="109"/>
      <c r="U91" s="109"/>
      <c r="V91" s="109"/>
      <c r="W91" s="109"/>
      <c r="X91" s="109"/>
      <c r="Y91" s="109"/>
      <c r="Z91" s="109"/>
      <c r="AA91" s="109"/>
      <c r="AB91" s="109"/>
      <c r="AC91" s="109"/>
      <c r="AD91" s="109"/>
      <c r="AE91" s="109"/>
      <c r="AF91" s="109"/>
      <c r="AG91" s="109"/>
    </row>
    <row r="92" spans="1:33" x14ac:dyDescent="0.2">
      <c r="A92" s="109"/>
      <c r="B92" s="109"/>
      <c r="C92" s="126"/>
      <c r="D92" s="126"/>
      <c r="E92" s="126"/>
      <c r="F92" s="126"/>
      <c r="G92" s="126"/>
      <c r="H92" s="126"/>
      <c r="I92" s="126"/>
      <c r="J92" s="126"/>
      <c r="K92" s="126"/>
      <c r="L92" s="109"/>
      <c r="M92" s="109"/>
      <c r="N92" s="109"/>
      <c r="O92" s="109"/>
      <c r="P92" s="109"/>
      <c r="Q92" s="109"/>
      <c r="R92" s="109"/>
      <c r="S92" s="109"/>
      <c r="T92" s="109"/>
      <c r="U92" s="109"/>
      <c r="V92" s="109"/>
      <c r="W92" s="109"/>
      <c r="X92" s="109"/>
      <c r="Y92" s="109"/>
      <c r="Z92" s="109"/>
      <c r="AA92" s="109"/>
      <c r="AB92" s="109"/>
      <c r="AC92" s="109"/>
      <c r="AD92" s="109"/>
      <c r="AE92" s="109"/>
      <c r="AF92" s="109"/>
      <c r="AG92" s="109"/>
    </row>
    <row r="93" spans="1:33" x14ac:dyDescent="0.2">
      <c r="A93" s="109"/>
      <c r="B93" s="109"/>
      <c r="C93" s="126"/>
      <c r="D93" s="126"/>
      <c r="E93" s="126"/>
      <c r="F93" s="126"/>
      <c r="G93" s="126"/>
      <c r="H93" s="126"/>
      <c r="I93" s="126"/>
      <c r="J93" s="126"/>
      <c r="K93" s="126"/>
      <c r="L93" s="109"/>
      <c r="M93" s="109"/>
      <c r="N93" s="109"/>
      <c r="O93" s="109"/>
      <c r="P93" s="109"/>
      <c r="Q93" s="109"/>
      <c r="R93" s="109"/>
      <c r="S93" s="109"/>
      <c r="T93" s="109"/>
      <c r="U93" s="109"/>
      <c r="V93" s="109"/>
      <c r="W93" s="109"/>
      <c r="X93" s="109"/>
      <c r="Y93" s="109"/>
      <c r="Z93" s="109"/>
      <c r="AA93" s="109"/>
      <c r="AB93" s="109"/>
      <c r="AC93" s="109"/>
      <c r="AD93" s="109"/>
      <c r="AE93" s="109"/>
      <c r="AF93" s="109"/>
      <c r="AG93" s="109"/>
    </row>
    <row r="94" spans="1:33" x14ac:dyDescent="0.2">
      <c r="A94" s="109"/>
      <c r="B94" s="109"/>
      <c r="C94" s="126"/>
      <c r="D94" s="126"/>
      <c r="E94" s="126"/>
      <c r="F94" s="126"/>
      <c r="G94" s="126"/>
      <c r="H94" s="126"/>
      <c r="I94" s="126"/>
      <c r="J94" s="126"/>
      <c r="K94" s="126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09"/>
    </row>
    <row r="95" spans="1:33" x14ac:dyDescent="0.2">
      <c r="A95" s="109"/>
      <c r="B95" s="109"/>
      <c r="C95" s="126"/>
      <c r="D95" s="126"/>
      <c r="E95" s="126"/>
      <c r="F95" s="126"/>
      <c r="G95" s="126"/>
      <c r="H95" s="126"/>
      <c r="I95" s="126"/>
      <c r="J95" s="126"/>
      <c r="K95" s="126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  <c r="Z95" s="109"/>
      <c r="AA95" s="109"/>
      <c r="AB95" s="109"/>
      <c r="AC95" s="109"/>
      <c r="AD95" s="109"/>
      <c r="AE95" s="109"/>
      <c r="AF95" s="109"/>
      <c r="AG95" s="109"/>
    </row>
    <row r="96" spans="1:33" x14ac:dyDescent="0.2">
      <c r="A96" s="109"/>
      <c r="B96" s="109"/>
      <c r="C96" s="126"/>
      <c r="D96" s="126"/>
      <c r="E96" s="126"/>
      <c r="F96" s="126"/>
      <c r="G96" s="126"/>
      <c r="H96" s="126"/>
      <c r="I96" s="126"/>
      <c r="J96" s="126"/>
      <c r="K96" s="126"/>
      <c r="L96" s="109"/>
      <c r="M96" s="109"/>
      <c r="N96" s="109"/>
      <c r="O96" s="109"/>
      <c r="P96" s="109"/>
      <c r="Q96" s="109"/>
      <c r="R96" s="109"/>
      <c r="S96" s="109"/>
      <c r="T96" s="109"/>
      <c r="U96" s="109"/>
      <c r="V96" s="109"/>
      <c r="W96" s="109"/>
      <c r="X96" s="109"/>
      <c r="Y96" s="109"/>
      <c r="Z96" s="109"/>
      <c r="AA96" s="109"/>
      <c r="AB96" s="109"/>
      <c r="AC96" s="109"/>
      <c r="AD96" s="109"/>
      <c r="AE96" s="109"/>
      <c r="AF96" s="109"/>
      <c r="AG96" s="109"/>
    </row>
    <row r="97" spans="1:33" x14ac:dyDescent="0.2">
      <c r="A97" s="109"/>
      <c r="B97" s="109"/>
      <c r="C97" s="126"/>
      <c r="D97" s="126"/>
      <c r="E97" s="126"/>
      <c r="F97" s="126"/>
      <c r="G97" s="126"/>
      <c r="H97" s="126"/>
      <c r="I97" s="126"/>
      <c r="J97" s="126"/>
      <c r="K97" s="126"/>
      <c r="L97" s="109"/>
      <c r="M97" s="109"/>
      <c r="N97" s="109"/>
      <c r="O97" s="109"/>
      <c r="P97" s="109"/>
      <c r="Q97" s="109"/>
      <c r="R97" s="109"/>
      <c r="S97" s="109"/>
      <c r="T97" s="109"/>
      <c r="U97" s="109"/>
      <c r="V97" s="109"/>
      <c r="W97" s="109"/>
      <c r="X97" s="109"/>
      <c r="Y97" s="109"/>
      <c r="Z97" s="109"/>
      <c r="AA97" s="109"/>
      <c r="AB97" s="109"/>
      <c r="AC97" s="109"/>
      <c r="AD97" s="109"/>
      <c r="AE97" s="109"/>
      <c r="AF97" s="109"/>
      <c r="AG97" s="109"/>
    </row>
    <row r="98" spans="1:33" x14ac:dyDescent="0.2">
      <c r="A98" s="109"/>
      <c r="B98" s="109"/>
      <c r="C98" s="126"/>
      <c r="D98" s="126"/>
      <c r="E98" s="126"/>
      <c r="F98" s="126"/>
      <c r="G98" s="126"/>
      <c r="H98" s="126"/>
      <c r="I98" s="126"/>
      <c r="J98" s="126"/>
      <c r="K98" s="126"/>
      <c r="L98" s="109"/>
      <c r="M98" s="109"/>
      <c r="N98" s="109"/>
      <c r="O98" s="109"/>
      <c r="P98" s="109"/>
      <c r="Q98" s="109"/>
      <c r="R98" s="109"/>
      <c r="S98" s="109"/>
      <c r="T98" s="109"/>
      <c r="U98" s="109"/>
      <c r="V98" s="109"/>
      <c r="W98" s="109"/>
      <c r="X98" s="109"/>
      <c r="Y98" s="109"/>
      <c r="Z98" s="109"/>
      <c r="AA98" s="109"/>
      <c r="AB98" s="109"/>
      <c r="AC98" s="109"/>
      <c r="AD98" s="109"/>
      <c r="AE98" s="109"/>
      <c r="AF98" s="109"/>
      <c r="AG98" s="109"/>
    </row>
    <row r="99" spans="1:33" x14ac:dyDescent="0.2">
      <c r="A99" s="109"/>
      <c r="B99" s="109"/>
      <c r="C99" s="126"/>
      <c r="D99" s="126"/>
      <c r="E99" s="126"/>
      <c r="F99" s="126"/>
      <c r="G99" s="126"/>
      <c r="H99" s="126"/>
      <c r="I99" s="126"/>
      <c r="J99" s="126"/>
      <c r="K99" s="126"/>
      <c r="L99" s="109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9"/>
      <c r="Z99" s="109"/>
      <c r="AA99" s="109"/>
      <c r="AB99" s="109"/>
      <c r="AC99" s="109"/>
      <c r="AD99" s="109"/>
      <c r="AE99" s="109"/>
      <c r="AF99" s="109"/>
      <c r="AG99" s="109"/>
    </row>
    <row r="100" spans="1:33" x14ac:dyDescent="0.2">
      <c r="A100" s="109"/>
      <c r="B100" s="109"/>
      <c r="C100" s="126"/>
      <c r="D100" s="126"/>
      <c r="E100" s="126"/>
      <c r="F100" s="126"/>
      <c r="G100" s="126"/>
      <c r="H100" s="126"/>
      <c r="I100" s="126"/>
      <c r="J100" s="126"/>
      <c r="K100" s="126"/>
      <c r="L100" s="109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  <c r="Z100" s="109"/>
      <c r="AA100" s="109"/>
      <c r="AB100" s="109"/>
      <c r="AC100" s="109"/>
      <c r="AD100" s="109"/>
      <c r="AE100" s="109"/>
      <c r="AF100" s="109"/>
      <c r="AG100" s="109"/>
    </row>
    <row r="101" spans="1:33" ht="10.8" thickBot="1" x14ac:dyDescent="0.25">
      <c r="L101" s="109"/>
      <c r="M101" s="109"/>
    </row>
  </sheetData>
  <mergeCells count="2">
    <mergeCell ref="F4:J4"/>
    <mergeCell ref="C35:K35"/>
  </mergeCells>
  <hyperlinks>
    <hyperlink ref="A1" location="MAIN!A4" display="MAIN" xr:uid="{00000000-0004-0000-0D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theme="8" tint="0.79985961485641044"/>
  </sheetPr>
  <dimension ref="A1:Z100"/>
  <sheetViews>
    <sheetView workbookViewId="0">
      <pane xSplit="4" ySplit="7" topLeftCell="E8" activePane="bottomRight" state="frozen"/>
      <selection activeCell="M31" sqref="A1:XFD1048576"/>
      <selection pane="topRight" activeCell="M31" sqref="A1:XFD1048576"/>
      <selection pane="bottomLeft" activeCell="M31" sqref="A1:XFD1048576"/>
      <selection pane="bottomRight" activeCell="E8" sqref="E8"/>
    </sheetView>
  </sheetViews>
  <sheetFormatPr defaultColWidth="9" defaultRowHeight="10.199999999999999" x14ac:dyDescent="0.2"/>
  <cols>
    <col min="1" max="1" width="9.7109375" style="3" customWidth="1"/>
    <col min="2" max="2" width="4.7109375" style="3" customWidth="1"/>
    <col min="3" max="3" width="47" style="128" customWidth="1"/>
    <col min="4" max="4" width="7.140625" style="128" hidden="1" customWidth="1"/>
    <col min="5" max="10" width="14.42578125" style="128" customWidth="1"/>
    <col min="11" max="11" width="16.140625" style="128" customWidth="1"/>
    <col min="12" max="12" width="6.42578125" style="3" customWidth="1"/>
    <col min="13" max="16384" width="9" style="3"/>
  </cols>
  <sheetData>
    <row r="1" spans="1:26" ht="18.75" customHeight="1" thickBot="1" x14ac:dyDescent="0.25">
      <c r="A1" s="111" t="s">
        <v>55</v>
      </c>
      <c r="C1" s="126"/>
      <c r="D1" s="126"/>
      <c r="E1" s="126"/>
      <c r="F1" s="126"/>
      <c r="G1" s="126"/>
      <c r="H1" s="126"/>
      <c r="I1" s="126"/>
      <c r="J1" s="126"/>
      <c r="K1" s="126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</row>
    <row r="2" spans="1:26" ht="12.75" customHeight="1" x14ac:dyDescent="0.2">
      <c r="A2" s="109"/>
      <c r="B2" s="109"/>
      <c r="C2" s="27" t="s">
        <v>642</v>
      </c>
      <c r="D2" s="126"/>
      <c r="E2" s="126"/>
      <c r="F2" s="126"/>
      <c r="G2" s="126"/>
      <c r="H2" s="126"/>
      <c r="I2" s="126"/>
      <c r="J2" s="126"/>
      <c r="K2" s="126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</row>
    <row r="3" spans="1:26" x14ac:dyDescent="0.2">
      <c r="A3" s="109"/>
      <c r="B3" s="109"/>
      <c r="C3" s="126"/>
      <c r="D3" s="126"/>
      <c r="E3" s="126"/>
      <c r="F3" s="126"/>
      <c r="G3" s="126"/>
      <c r="H3" s="126"/>
      <c r="I3" s="126"/>
      <c r="J3" s="126"/>
      <c r="K3" s="126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</row>
    <row r="4" spans="1:26" ht="36.75" customHeight="1" thickBot="1" x14ac:dyDescent="0.25">
      <c r="A4" s="109"/>
      <c r="B4" s="109"/>
      <c r="C4" s="110" t="s">
        <v>635</v>
      </c>
      <c r="D4" s="110"/>
      <c r="E4" s="116" t="s">
        <v>497</v>
      </c>
      <c r="F4" s="422" t="s">
        <v>499</v>
      </c>
      <c r="G4" s="422"/>
      <c r="H4" s="422"/>
      <c r="I4" s="422"/>
      <c r="J4" s="422"/>
      <c r="K4" s="31" t="s">
        <v>287</v>
      </c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</row>
    <row r="5" spans="1:26" hidden="1" x14ac:dyDescent="0.2">
      <c r="A5" s="109"/>
      <c r="B5" s="109"/>
      <c r="C5" s="194"/>
      <c r="D5" s="179"/>
      <c r="E5" s="180" t="s">
        <v>263</v>
      </c>
      <c r="F5" s="180" t="s">
        <v>264</v>
      </c>
      <c r="G5" s="180" t="s">
        <v>290</v>
      </c>
      <c r="H5" s="180" t="s">
        <v>291</v>
      </c>
      <c r="I5" s="180" t="s">
        <v>292</v>
      </c>
      <c r="J5" s="180" t="s">
        <v>265</v>
      </c>
      <c r="K5" s="180" t="s">
        <v>293</v>
      </c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</row>
    <row r="6" spans="1:26" ht="21.75" customHeight="1" x14ac:dyDescent="0.2">
      <c r="A6" s="109"/>
      <c r="B6" s="109"/>
      <c r="C6" s="254"/>
      <c r="D6" s="189" t="s">
        <v>294</v>
      </c>
      <c r="E6" s="238"/>
      <c r="F6" s="196" t="s">
        <v>631</v>
      </c>
      <c r="G6" s="196" t="s">
        <v>355</v>
      </c>
      <c r="H6" s="196" t="s">
        <v>318</v>
      </c>
      <c r="I6" s="196" t="s">
        <v>630</v>
      </c>
      <c r="J6" s="196" t="s">
        <v>573</v>
      </c>
      <c r="K6" s="238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</row>
    <row r="7" spans="1:26" hidden="1" x14ac:dyDescent="0.2">
      <c r="A7" s="109"/>
      <c r="B7" s="109"/>
      <c r="C7" s="195"/>
      <c r="D7" s="197"/>
      <c r="E7" s="198" t="s">
        <v>295</v>
      </c>
      <c r="F7" s="198" t="s">
        <v>296</v>
      </c>
      <c r="G7" s="198" t="s">
        <v>297</v>
      </c>
      <c r="H7" s="198" t="s">
        <v>298</v>
      </c>
      <c r="I7" s="198" t="s">
        <v>299</v>
      </c>
      <c r="J7" s="198" t="s">
        <v>268</v>
      </c>
      <c r="K7" s="198" t="s">
        <v>269</v>
      </c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</row>
    <row r="8" spans="1:26" x14ac:dyDescent="0.2">
      <c r="A8" s="109"/>
      <c r="B8" s="109"/>
      <c r="C8" s="188" t="s">
        <v>240</v>
      </c>
      <c r="D8" s="189" t="s">
        <v>267</v>
      </c>
      <c r="E8" s="255"/>
      <c r="F8" s="255"/>
      <c r="G8" s="255"/>
      <c r="H8" s="255"/>
      <c r="I8" s="255"/>
      <c r="J8" s="255"/>
      <c r="K8" s="19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</row>
    <row r="9" spans="1:26" x14ac:dyDescent="0.2">
      <c r="A9" s="109"/>
      <c r="B9" s="109"/>
      <c r="C9" s="234" t="s">
        <v>271</v>
      </c>
      <c r="D9" s="235" t="s">
        <v>272</v>
      </c>
      <c r="E9" s="145">
        <v>627238</v>
      </c>
      <c r="F9" s="145">
        <v>333041</v>
      </c>
      <c r="G9" s="145">
        <v>44798</v>
      </c>
      <c r="H9" s="145">
        <v>33873</v>
      </c>
      <c r="I9" s="145">
        <v>30673</v>
      </c>
      <c r="J9" s="145">
        <v>29715</v>
      </c>
      <c r="K9" s="144">
        <v>1099338</v>
      </c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</row>
    <row r="10" spans="1:26" x14ac:dyDescent="0.2">
      <c r="A10" s="109"/>
      <c r="B10" s="109"/>
      <c r="C10" s="256" t="s">
        <v>247</v>
      </c>
      <c r="D10" s="257" t="s">
        <v>273</v>
      </c>
      <c r="E10" s="258">
        <v>0</v>
      </c>
      <c r="F10" s="258">
        <v>247538</v>
      </c>
      <c r="G10" s="258">
        <v>0</v>
      </c>
      <c r="H10" s="258">
        <v>0</v>
      </c>
      <c r="I10" s="258">
        <v>17027</v>
      </c>
      <c r="J10" s="258">
        <v>0</v>
      </c>
      <c r="K10" s="162">
        <v>264565</v>
      </c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</row>
    <row r="11" spans="1:26" x14ac:dyDescent="0.2">
      <c r="A11" s="109"/>
      <c r="B11" s="109"/>
      <c r="C11" s="409" t="s">
        <v>248</v>
      </c>
      <c r="D11" s="189" t="s">
        <v>274</v>
      </c>
      <c r="E11" s="166">
        <v>627238</v>
      </c>
      <c r="F11" s="166">
        <v>85503</v>
      </c>
      <c r="G11" s="166">
        <v>44798</v>
      </c>
      <c r="H11" s="166">
        <v>33873</v>
      </c>
      <c r="I11" s="166">
        <v>13646</v>
      </c>
      <c r="J11" s="166">
        <v>29715</v>
      </c>
      <c r="K11" s="164">
        <v>834773</v>
      </c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</row>
    <row r="12" spans="1:26" x14ac:dyDescent="0.2">
      <c r="A12" s="109"/>
      <c r="B12" s="109"/>
      <c r="C12" s="188" t="s">
        <v>249</v>
      </c>
      <c r="D12" s="189" t="s">
        <v>267</v>
      </c>
      <c r="E12" s="255"/>
      <c r="F12" s="255"/>
      <c r="G12" s="255"/>
      <c r="H12" s="255"/>
      <c r="I12" s="255"/>
      <c r="J12" s="255"/>
      <c r="K12" s="19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</row>
    <row r="13" spans="1:26" x14ac:dyDescent="0.2">
      <c r="A13" s="109"/>
      <c r="B13" s="109"/>
      <c r="C13" s="234" t="s">
        <v>271</v>
      </c>
      <c r="D13" s="186" t="s">
        <v>275</v>
      </c>
      <c r="E13" s="145">
        <v>631050</v>
      </c>
      <c r="F13" s="145">
        <v>308471</v>
      </c>
      <c r="G13" s="145">
        <v>52764</v>
      </c>
      <c r="H13" s="145">
        <v>33873</v>
      </c>
      <c r="I13" s="145">
        <v>19377</v>
      </c>
      <c r="J13" s="145">
        <v>31005</v>
      </c>
      <c r="K13" s="144">
        <v>1076540</v>
      </c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</row>
    <row r="14" spans="1:26" x14ac:dyDescent="0.2">
      <c r="A14" s="109"/>
      <c r="B14" s="109"/>
      <c r="C14" s="259" t="s">
        <v>247</v>
      </c>
      <c r="D14" s="260" t="s">
        <v>276</v>
      </c>
      <c r="E14" s="258">
        <v>0</v>
      </c>
      <c r="F14" s="258">
        <v>228046</v>
      </c>
      <c r="G14" s="258">
        <v>0</v>
      </c>
      <c r="H14" s="258">
        <v>0</v>
      </c>
      <c r="I14" s="258">
        <v>10361</v>
      </c>
      <c r="J14" s="258">
        <v>0</v>
      </c>
      <c r="K14" s="162">
        <v>238407</v>
      </c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</row>
    <row r="15" spans="1:26" x14ac:dyDescent="0.2">
      <c r="A15" s="109"/>
      <c r="B15" s="109"/>
      <c r="C15" s="409" t="s">
        <v>248</v>
      </c>
      <c r="D15" s="189" t="s">
        <v>277</v>
      </c>
      <c r="E15" s="166">
        <v>631050</v>
      </c>
      <c r="F15" s="166">
        <v>80425</v>
      </c>
      <c r="G15" s="166">
        <v>52764</v>
      </c>
      <c r="H15" s="166">
        <v>33873</v>
      </c>
      <c r="I15" s="166">
        <v>9016</v>
      </c>
      <c r="J15" s="166">
        <v>31005</v>
      </c>
      <c r="K15" s="164">
        <v>838133</v>
      </c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</row>
    <row r="16" spans="1:26" x14ac:dyDescent="0.2">
      <c r="A16" s="109"/>
      <c r="B16" s="109"/>
      <c r="C16" s="188" t="s">
        <v>250</v>
      </c>
      <c r="D16" s="189" t="s">
        <v>267</v>
      </c>
      <c r="E16" s="255"/>
      <c r="F16" s="255"/>
      <c r="G16" s="255"/>
      <c r="H16" s="255"/>
      <c r="I16" s="255"/>
      <c r="J16" s="255"/>
      <c r="K16" s="19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</row>
    <row r="17" spans="1:26" x14ac:dyDescent="0.2">
      <c r="A17" s="109"/>
      <c r="B17" s="109"/>
      <c r="C17" s="234" t="s">
        <v>271</v>
      </c>
      <c r="D17" s="261" t="s">
        <v>278</v>
      </c>
      <c r="E17" s="145">
        <v>464703</v>
      </c>
      <c r="F17" s="145">
        <v>223651</v>
      </c>
      <c r="G17" s="145">
        <v>35928</v>
      </c>
      <c r="H17" s="145">
        <v>0</v>
      </c>
      <c r="I17" s="145">
        <v>10596</v>
      </c>
      <c r="J17" s="145">
        <v>15748</v>
      </c>
      <c r="K17" s="144">
        <v>750626</v>
      </c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</row>
    <row r="18" spans="1:26" x14ac:dyDescent="0.2">
      <c r="A18" s="109"/>
      <c r="B18" s="109"/>
      <c r="C18" s="259" t="s">
        <v>247</v>
      </c>
      <c r="D18" s="260" t="s">
        <v>279</v>
      </c>
      <c r="E18" s="258">
        <v>0</v>
      </c>
      <c r="F18" s="258">
        <v>173268</v>
      </c>
      <c r="G18" s="258">
        <v>0</v>
      </c>
      <c r="H18" s="258">
        <v>0</v>
      </c>
      <c r="I18" s="258">
        <v>5460</v>
      </c>
      <c r="J18" s="258">
        <v>0</v>
      </c>
      <c r="K18" s="162">
        <v>178728</v>
      </c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</row>
    <row r="19" spans="1:26" x14ac:dyDescent="0.2">
      <c r="A19" s="109"/>
      <c r="B19" s="109"/>
      <c r="C19" s="409" t="s">
        <v>248</v>
      </c>
      <c r="D19" s="189" t="s">
        <v>280</v>
      </c>
      <c r="E19" s="166">
        <v>464703</v>
      </c>
      <c r="F19" s="166">
        <v>50383</v>
      </c>
      <c r="G19" s="166">
        <v>35928</v>
      </c>
      <c r="H19" s="166">
        <v>0</v>
      </c>
      <c r="I19" s="166">
        <v>5136</v>
      </c>
      <c r="J19" s="166">
        <v>15748</v>
      </c>
      <c r="K19" s="164">
        <v>571898</v>
      </c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</row>
    <row r="20" spans="1:26" x14ac:dyDescent="0.2">
      <c r="A20" s="109"/>
      <c r="B20" s="109"/>
      <c r="C20" s="188" t="s">
        <v>251</v>
      </c>
      <c r="D20" s="189" t="s">
        <v>267</v>
      </c>
      <c r="E20" s="255"/>
      <c r="F20" s="255"/>
      <c r="G20" s="255"/>
      <c r="H20" s="255"/>
      <c r="I20" s="255"/>
      <c r="J20" s="255"/>
      <c r="K20" s="19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</row>
    <row r="21" spans="1:26" x14ac:dyDescent="0.2">
      <c r="A21" s="109"/>
      <c r="B21" s="109"/>
      <c r="C21" s="234" t="s">
        <v>271</v>
      </c>
      <c r="D21" s="261" t="s">
        <v>281</v>
      </c>
      <c r="E21" s="145">
        <v>0</v>
      </c>
      <c r="F21" s="145">
        <v>0</v>
      </c>
      <c r="G21" s="145">
        <v>0</v>
      </c>
      <c r="H21" s="145">
        <v>0</v>
      </c>
      <c r="I21" s="145">
        <v>0</v>
      </c>
      <c r="J21" s="145">
        <v>0</v>
      </c>
      <c r="K21" s="144">
        <v>0</v>
      </c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</row>
    <row r="22" spans="1:26" x14ac:dyDescent="0.2">
      <c r="A22" s="109"/>
      <c r="B22" s="109"/>
      <c r="C22" s="259" t="s">
        <v>254</v>
      </c>
      <c r="D22" s="260" t="s">
        <v>282</v>
      </c>
      <c r="E22" s="258">
        <v>0</v>
      </c>
      <c r="F22" s="258">
        <v>0</v>
      </c>
      <c r="G22" s="258">
        <v>0</v>
      </c>
      <c r="H22" s="258">
        <v>0</v>
      </c>
      <c r="I22" s="258">
        <v>0</v>
      </c>
      <c r="J22" s="258">
        <v>0</v>
      </c>
      <c r="K22" s="162">
        <v>0</v>
      </c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</row>
    <row r="23" spans="1:26" x14ac:dyDescent="0.2">
      <c r="A23" s="109"/>
      <c r="B23" s="109"/>
      <c r="C23" s="409" t="s">
        <v>248</v>
      </c>
      <c r="D23" s="189" t="s">
        <v>283</v>
      </c>
      <c r="E23" s="166">
        <v>0</v>
      </c>
      <c r="F23" s="166">
        <v>0</v>
      </c>
      <c r="G23" s="166">
        <v>0</v>
      </c>
      <c r="H23" s="166">
        <v>0</v>
      </c>
      <c r="I23" s="166">
        <v>0</v>
      </c>
      <c r="J23" s="166">
        <v>0</v>
      </c>
      <c r="K23" s="164">
        <v>0</v>
      </c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</row>
    <row r="24" spans="1:26" x14ac:dyDescent="0.2">
      <c r="A24" s="109"/>
      <c r="B24" s="109"/>
      <c r="C24" s="188" t="s">
        <v>255</v>
      </c>
      <c r="D24" s="189" t="s">
        <v>284</v>
      </c>
      <c r="E24" s="166">
        <v>188305</v>
      </c>
      <c r="F24" s="166">
        <v>24040</v>
      </c>
      <c r="G24" s="166">
        <v>21576</v>
      </c>
      <c r="H24" s="166">
        <v>0</v>
      </c>
      <c r="I24" s="166">
        <v>4521</v>
      </c>
      <c r="J24" s="166">
        <v>14850</v>
      </c>
      <c r="K24" s="164">
        <v>253292</v>
      </c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</row>
    <row r="25" spans="1:26" x14ac:dyDescent="0.2">
      <c r="A25" s="109"/>
      <c r="B25" s="109"/>
      <c r="C25" s="188" t="s">
        <v>256</v>
      </c>
      <c r="D25" s="189" t="s">
        <v>285</v>
      </c>
      <c r="E25" s="236"/>
      <c r="F25" s="236"/>
      <c r="G25" s="236"/>
      <c r="H25" s="236"/>
      <c r="I25" s="236"/>
      <c r="J25" s="236"/>
      <c r="K25" s="199">
        <v>47500</v>
      </c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</row>
    <row r="26" spans="1:26" ht="10.8" thickBot="1" x14ac:dyDescent="0.25">
      <c r="A26" s="109"/>
      <c r="B26" s="109"/>
      <c r="C26" s="114" t="s">
        <v>258</v>
      </c>
      <c r="D26" s="190" t="s">
        <v>286</v>
      </c>
      <c r="E26" s="237"/>
      <c r="F26" s="237"/>
      <c r="G26" s="237"/>
      <c r="H26" s="237"/>
      <c r="I26" s="237"/>
      <c r="J26" s="237"/>
      <c r="K26" s="200">
        <v>300792</v>
      </c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</row>
    <row r="27" spans="1:26" x14ac:dyDescent="0.2">
      <c r="A27" s="109"/>
      <c r="B27" s="109"/>
      <c r="C27" s="423" t="s">
        <v>498</v>
      </c>
      <c r="D27" s="423"/>
      <c r="E27" s="423"/>
      <c r="F27" s="423"/>
      <c r="G27" s="423"/>
      <c r="H27" s="423"/>
      <c r="I27" s="423"/>
      <c r="J27" s="423"/>
      <c r="K27" s="423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</row>
    <row r="28" spans="1:26" x14ac:dyDescent="0.2">
      <c r="A28" s="109"/>
      <c r="B28" s="109"/>
      <c r="C28" s="126"/>
      <c r="D28" s="126"/>
      <c r="E28" s="126"/>
      <c r="F28" s="126"/>
      <c r="G28" s="126"/>
      <c r="H28" s="126"/>
      <c r="I28" s="126"/>
      <c r="J28" s="126"/>
      <c r="K28" s="126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</row>
    <row r="29" spans="1:26" x14ac:dyDescent="0.2">
      <c r="A29" s="109"/>
      <c r="B29" s="109"/>
      <c r="C29" s="126"/>
      <c r="D29" s="126"/>
      <c r="E29" s="126"/>
      <c r="F29" s="126"/>
      <c r="G29" s="126"/>
      <c r="H29" s="126"/>
      <c r="I29" s="126"/>
      <c r="J29" s="126"/>
      <c r="K29" s="126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</row>
    <row r="30" spans="1:26" x14ac:dyDescent="0.2">
      <c r="A30" s="109"/>
      <c r="B30" s="109"/>
      <c r="C30" s="126"/>
      <c r="D30" s="126"/>
      <c r="E30" s="126"/>
      <c r="F30" s="126"/>
      <c r="G30" s="126"/>
      <c r="H30" s="126"/>
      <c r="I30" s="126"/>
      <c r="J30" s="126"/>
      <c r="K30" s="126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</row>
    <row r="31" spans="1:26" x14ac:dyDescent="0.2">
      <c r="A31" s="109"/>
      <c r="B31" s="109"/>
      <c r="C31" s="126"/>
      <c r="D31" s="126"/>
      <c r="E31" s="126"/>
      <c r="F31" s="126"/>
      <c r="G31" s="126"/>
      <c r="H31" s="126"/>
      <c r="I31" s="126"/>
      <c r="J31" s="126"/>
      <c r="K31" s="126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</row>
    <row r="32" spans="1:26" x14ac:dyDescent="0.2">
      <c r="A32" s="109"/>
      <c r="B32" s="109"/>
      <c r="C32" s="126"/>
      <c r="D32" s="126"/>
      <c r="E32" s="126"/>
      <c r="F32" s="126"/>
      <c r="G32" s="126"/>
      <c r="H32" s="126"/>
      <c r="I32" s="126"/>
      <c r="J32" s="126"/>
      <c r="K32" s="126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</row>
    <row r="33" spans="1:26" x14ac:dyDescent="0.2">
      <c r="A33" s="109"/>
      <c r="B33" s="109"/>
      <c r="C33" s="126"/>
      <c r="D33" s="126"/>
      <c r="E33" s="126"/>
      <c r="F33" s="126"/>
      <c r="G33" s="126"/>
      <c r="H33" s="126"/>
      <c r="I33" s="126"/>
      <c r="J33" s="126"/>
      <c r="K33" s="126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</row>
    <row r="34" spans="1:26" x14ac:dyDescent="0.2">
      <c r="A34" s="109"/>
      <c r="B34" s="109"/>
      <c r="C34" s="126"/>
      <c r="D34" s="126"/>
      <c r="E34" s="126"/>
      <c r="F34" s="126"/>
      <c r="G34" s="126"/>
      <c r="H34" s="126"/>
      <c r="I34" s="126"/>
      <c r="J34" s="126"/>
      <c r="K34" s="126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</row>
    <row r="35" spans="1:26" x14ac:dyDescent="0.2">
      <c r="A35" s="109"/>
      <c r="B35" s="109"/>
      <c r="C35" s="126"/>
      <c r="D35" s="126"/>
      <c r="E35" s="126"/>
      <c r="F35" s="126"/>
      <c r="G35" s="126"/>
      <c r="H35" s="126"/>
      <c r="I35" s="126"/>
      <c r="J35" s="126"/>
      <c r="K35" s="126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</row>
    <row r="36" spans="1:26" x14ac:dyDescent="0.2">
      <c r="A36" s="109"/>
      <c r="B36" s="109"/>
      <c r="C36" s="126"/>
      <c r="D36" s="126"/>
      <c r="E36" s="126"/>
      <c r="F36" s="126"/>
      <c r="G36" s="126"/>
      <c r="H36" s="126"/>
      <c r="I36" s="126"/>
      <c r="J36" s="126"/>
      <c r="K36" s="126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</row>
    <row r="37" spans="1:26" x14ac:dyDescent="0.2">
      <c r="A37" s="109"/>
      <c r="B37" s="109"/>
      <c r="C37" s="126"/>
      <c r="D37" s="126"/>
      <c r="E37" s="126"/>
      <c r="F37" s="126"/>
      <c r="G37" s="126"/>
      <c r="H37" s="126"/>
      <c r="I37" s="126"/>
      <c r="J37" s="126"/>
      <c r="K37" s="126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</row>
    <row r="38" spans="1:26" x14ac:dyDescent="0.2">
      <c r="A38" s="109"/>
      <c r="B38" s="109"/>
      <c r="C38" s="126"/>
      <c r="D38" s="126"/>
      <c r="E38" s="126"/>
      <c r="F38" s="126"/>
      <c r="G38" s="126"/>
      <c r="H38" s="126"/>
      <c r="I38" s="126"/>
      <c r="J38" s="126"/>
      <c r="K38" s="126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</row>
    <row r="39" spans="1:26" x14ac:dyDescent="0.2">
      <c r="A39" s="109"/>
      <c r="B39" s="109"/>
      <c r="C39" s="126"/>
      <c r="D39" s="126"/>
      <c r="E39" s="126"/>
      <c r="F39" s="126"/>
      <c r="G39" s="126"/>
      <c r="H39" s="126"/>
      <c r="I39" s="126"/>
      <c r="J39" s="126"/>
      <c r="K39" s="126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</row>
    <row r="40" spans="1:26" x14ac:dyDescent="0.2">
      <c r="A40" s="109"/>
      <c r="B40" s="109"/>
      <c r="C40" s="126"/>
      <c r="D40" s="126"/>
      <c r="E40" s="126"/>
      <c r="F40" s="126"/>
      <c r="G40" s="126"/>
      <c r="H40" s="126"/>
      <c r="I40" s="126"/>
      <c r="J40" s="126"/>
      <c r="K40" s="126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</row>
    <row r="41" spans="1:26" x14ac:dyDescent="0.2">
      <c r="A41" s="109"/>
      <c r="B41" s="109"/>
      <c r="C41" s="126"/>
      <c r="D41" s="126"/>
      <c r="E41" s="126"/>
      <c r="F41" s="126"/>
      <c r="G41" s="126"/>
      <c r="H41" s="126"/>
      <c r="I41" s="126"/>
      <c r="J41" s="126"/>
      <c r="K41" s="126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</row>
    <row r="42" spans="1:26" x14ac:dyDescent="0.2">
      <c r="A42" s="109"/>
      <c r="B42" s="109"/>
      <c r="C42" s="126"/>
      <c r="D42" s="126"/>
      <c r="E42" s="126"/>
      <c r="F42" s="126"/>
      <c r="G42" s="126"/>
      <c r="H42" s="126"/>
      <c r="I42" s="126"/>
      <c r="J42" s="126"/>
      <c r="K42" s="126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</row>
    <row r="43" spans="1:26" x14ac:dyDescent="0.2">
      <c r="A43" s="109"/>
      <c r="B43" s="109"/>
      <c r="C43" s="126"/>
      <c r="D43" s="126"/>
      <c r="E43" s="126"/>
      <c r="F43" s="126"/>
      <c r="G43" s="126"/>
      <c r="H43" s="126"/>
      <c r="I43" s="126"/>
      <c r="J43" s="126"/>
      <c r="K43" s="126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</row>
    <row r="44" spans="1:26" x14ac:dyDescent="0.2">
      <c r="A44" s="109"/>
      <c r="B44" s="109"/>
      <c r="C44" s="126"/>
      <c r="D44" s="126"/>
      <c r="E44" s="126"/>
      <c r="F44" s="126"/>
      <c r="G44" s="126"/>
      <c r="H44" s="126"/>
      <c r="I44" s="126"/>
      <c r="J44" s="126"/>
      <c r="K44" s="126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</row>
    <row r="45" spans="1:26" x14ac:dyDescent="0.2">
      <c r="A45" s="109"/>
      <c r="B45" s="109"/>
      <c r="C45" s="126"/>
      <c r="D45" s="126"/>
      <c r="E45" s="126"/>
      <c r="F45" s="126"/>
      <c r="G45" s="126"/>
      <c r="H45" s="126"/>
      <c r="I45" s="126"/>
      <c r="J45" s="126"/>
      <c r="K45" s="126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</row>
    <row r="46" spans="1:26" x14ac:dyDescent="0.2">
      <c r="A46" s="109"/>
      <c r="B46" s="109"/>
      <c r="C46" s="126"/>
      <c r="D46" s="126"/>
      <c r="E46" s="126"/>
      <c r="F46" s="126"/>
      <c r="G46" s="126"/>
      <c r="H46" s="126"/>
      <c r="I46" s="126"/>
      <c r="J46" s="126"/>
      <c r="K46" s="126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</row>
    <row r="47" spans="1:26" x14ac:dyDescent="0.2">
      <c r="A47" s="109"/>
      <c r="B47" s="109"/>
      <c r="C47" s="126"/>
      <c r="D47" s="126"/>
      <c r="E47" s="126"/>
      <c r="F47" s="126"/>
      <c r="G47" s="126"/>
      <c r="H47" s="126"/>
      <c r="I47" s="126"/>
      <c r="J47" s="126"/>
      <c r="K47" s="126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</row>
    <row r="48" spans="1:26" x14ac:dyDescent="0.2">
      <c r="A48" s="109"/>
      <c r="B48" s="109"/>
      <c r="C48" s="126"/>
      <c r="D48" s="126"/>
      <c r="E48" s="126"/>
      <c r="F48" s="126"/>
      <c r="G48" s="126"/>
      <c r="H48" s="126"/>
      <c r="I48" s="126"/>
      <c r="J48" s="126"/>
      <c r="K48" s="126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</row>
    <row r="49" spans="1:26" x14ac:dyDescent="0.2">
      <c r="A49" s="109"/>
      <c r="B49" s="109"/>
      <c r="C49" s="126"/>
      <c r="D49" s="126"/>
      <c r="E49" s="126"/>
      <c r="F49" s="126"/>
      <c r="G49" s="126"/>
      <c r="H49" s="126"/>
      <c r="I49" s="126"/>
      <c r="J49" s="126"/>
      <c r="K49" s="126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</row>
    <row r="50" spans="1:26" x14ac:dyDescent="0.2">
      <c r="A50" s="109"/>
      <c r="B50" s="109"/>
      <c r="C50" s="126"/>
      <c r="D50" s="126"/>
      <c r="E50" s="126"/>
      <c r="F50" s="126"/>
      <c r="G50" s="126"/>
      <c r="H50" s="126"/>
      <c r="I50" s="126"/>
      <c r="J50" s="126"/>
      <c r="K50" s="126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</row>
    <row r="51" spans="1:26" x14ac:dyDescent="0.2">
      <c r="A51" s="109"/>
      <c r="B51" s="109"/>
      <c r="C51" s="126"/>
      <c r="D51" s="126"/>
      <c r="E51" s="126"/>
      <c r="F51" s="126"/>
      <c r="G51" s="126"/>
      <c r="H51" s="126"/>
      <c r="I51" s="126"/>
      <c r="J51" s="126"/>
      <c r="K51" s="126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</row>
    <row r="52" spans="1:26" x14ac:dyDescent="0.2">
      <c r="A52" s="109"/>
      <c r="B52" s="109"/>
      <c r="C52" s="126"/>
      <c r="D52" s="126"/>
      <c r="E52" s="126"/>
      <c r="F52" s="126"/>
      <c r="G52" s="126"/>
      <c r="H52" s="126"/>
      <c r="I52" s="126"/>
      <c r="J52" s="126"/>
      <c r="K52" s="126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</row>
    <row r="53" spans="1:26" x14ac:dyDescent="0.2">
      <c r="A53" s="109"/>
      <c r="B53" s="109"/>
      <c r="C53" s="126"/>
      <c r="D53" s="126"/>
      <c r="E53" s="126"/>
      <c r="F53" s="126"/>
      <c r="G53" s="126"/>
      <c r="H53" s="126"/>
      <c r="I53" s="126"/>
      <c r="J53" s="126"/>
      <c r="K53" s="126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</row>
    <row r="54" spans="1:26" x14ac:dyDescent="0.2">
      <c r="A54" s="109"/>
      <c r="B54" s="109"/>
      <c r="C54" s="126"/>
      <c r="D54" s="126"/>
      <c r="E54" s="126"/>
      <c r="F54" s="126"/>
      <c r="G54" s="126"/>
      <c r="H54" s="126"/>
      <c r="I54" s="126"/>
      <c r="J54" s="126"/>
      <c r="K54" s="126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</row>
    <row r="55" spans="1:26" x14ac:dyDescent="0.2">
      <c r="A55" s="109"/>
      <c r="B55" s="109"/>
      <c r="C55" s="126"/>
      <c r="D55" s="126"/>
      <c r="E55" s="126"/>
      <c r="F55" s="126"/>
      <c r="G55" s="126"/>
      <c r="H55" s="126"/>
      <c r="I55" s="126"/>
      <c r="J55" s="126"/>
      <c r="K55" s="126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</row>
    <row r="56" spans="1:26" x14ac:dyDescent="0.2">
      <c r="A56" s="109"/>
      <c r="B56" s="109"/>
      <c r="C56" s="126"/>
      <c r="D56" s="126"/>
      <c r="E56" s="126"/>
      <c r="F56" s="126"/>
      <c r="G56" s="126"/>
      <c r="H56" s="126"/>
      <c r="I56" s="126"/>
      <c r="J56" s="126"/>
      <c r="K56" s="126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</row>
    <row r="57" spans="1:26" x14ac:dyDescent="0.2">
      <c r="A57" s="109"/>
      <c r="B57" s="109"/>
      <c r="C57" s="126"/>
      <c r="D57" s="126"/>
      <c r="E57" s="126"/>
      <c r="F57" s="126"/>
      <c r="G57" s="126"/>
      <c r="H57" s="126"/>
      <c r="I57" s="126"/>
      <c r="J57" s="126"/>
      <c r="K57" s="126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</row>
    <row r="58" spans="1:26" x14ac:dyDescent="0.2">
      <c r="A58" s="109"/>
      <c r="B58" s="109"/>
      <c r="C58" s="126"/>
      <c r="D58" s="126"/>
      <c r="E58" s="126"/>
      <c r="F58" s="126"/>
      <c r="G58" s="126"/>
      <c r="H58" s="126"/>
      <c r="I58" s="126"/>
      <c r="J58" s="126"/>
      <c r="K58" s="126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</row>
    <row r="59" spans="1:26" x14ac:dyDescent="0.2">
      <c r="A59" s="109"/>
      <c r="B59" s="109"/>
      <c r="C59" s="126"/>
      <c r="D59" s="126"/>
      <c r="E59" s="126"/>
      <c r="F59" s="126"/>
      <c r="G59" s="126"/>
      <c r="H59" s="126"/>
      <c r="I59" s="126"/>
      <c r="J59" s="126"/>
      <c r="K59" s="126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</row>
    <row r="60" spans="1:26" x14ac:dyDescent="0.2">
      <c r="A60" s="109"/>
      <c r="B60" s="109"/>
      <c r="C60" s="126"/>
      <c r="D60" s="126"/>
      <c r="E60" s="126"/>
      <c r="F60" s="126"/>
      <c r="G60" s="126"/>
      <c r="H60" s="126"/>
      <c r="I60" s="126"/>
      <c r="J60" s="126"/>
      <c r="K60" s="126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</row>
    <row r="61" spans="1:26" x14ac:dyDescent="0.2">
      <c r="A61" s="109"/>
      <c r="B61" s="109"/>
      <c r="C61" s="126"/>
      <c r="D61" s="126"/>
      <c r="E61" s="126"/>
      <c r="F61" s="126"/>
      <c r="G61" s="126"/>
      <c r="H61" s="126"/>
      <c r="I61" s="126"/>
      <c r="J61" s="126"/>
      <c r="K61" s="126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</row>
    <row r="62" spans="1:26" x14ac:dyDescent="0.2">
      <c r="A62" s="109"/>
      <c r="B62" s="109"/>
      <c r="C62" s="126"/>
      <c r="D62" s="126"/>
      <c r="E62" s="126"/>
      <c r="F62" s="126"/>
      <c r="G62" s="126"/>
      <c r="H62" s="126"/>
      <c r="I62" s="126"/>
      <c r="J62" s="126"/>
      <c r="K62" s="126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  <c r="Z62" s="109"/>
    </row>
    <row r="63" spans="1:26" x14ac:dyDescent="0.2">
      <c r="A63" s="109"/>
      <c r="B63" s="109"/>
      <c r="C63" s="126"/>
      <c r="D63" s="126"/>
      <c r="E63" s="126"/>
      <c r="F63" s="126"/>
      <c r="G63" s="126"/>
      <c r="H63" s="126"/>
      <c r="I63" s="126"/>
      <c r="J63" s="126"/>
      <c r="K63" s="126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</row>
    <row r="64" spans="1:26" x14ac:dyDescent="0.2">
      <c r="A64" s="109"/>
      <c r="B64" s="109"/>
      <c r="C64" s="126"/>
      <c r="D64" s="126"/>
      <c r="E64" s="126"/>
      <c r="F64" s="126"/>
      <c r="G64" s="126"/>
      <c r="H64" s="126"/>
      <c r="I64" s="126"/>
      <c r="J64" s="126"/>
      <c r="K64" s="126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</row>
    <row r="65" spans="1:26" x14ac:dyDescent="0.2">
      <c r="A65" s="109"/>
      <c r="B65" s="109"/>
      <c r="C65" s="126"/>
      <c r="D65" s="126"/>
      <c r="E65" s="126"/>
      <c r="F65" s="126"/>
      <c r="G65" s="126"/>
      <c r="H65" s="126"/>
      <c r="I65" s="126"/>
      <c r="J65" s="126"/>
      <c r="K65" s="126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</row>
    <row r="66" spans="1:26" x14ac:dyDescent="0.2">
      <c r="A66" s="109"/>
      <c r="B66" s="109"/>
      <c r="C66" s="126"/>
      <c r="D66" s="126"/>
      <c r="E66" s="126"/>
      <c r="F66" s="126"/>
      <c r="G66" s="126"/>
      <c r="H66" s="126"/>
      <c r="I66" s="126"/>
      <c r="J66" s="126"/>
      <c r="K66" s="126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</row>
    <row r="67" spans="1:26" x14ac:dyDescent="0.2">
      <c r="A67" s="109"/>
      <c r="B67" s="109"/>
      <c r="C67" s="126"/>
      <c r="D67" s="126"/>
      <c r="E67" s="126"/>
      <c r="F67" s="126"/>
      <c r="G67" s="126"/>
      <c r="H67" s="126"/>
      <c r="I67" s="126"/>
      <c r="J67" s="126"/>
      <c r="K67" s="126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</row>
    <row r="68" spans="1:26" x14ac:dyDescent="0.2">
      <c r="A68" s="109"/>
      <c r="B68" s="109"/>
      <c r="C68" s="126"/>
      <c r="D68" s="126"/>
      <c r="E68" s="126"/>
      <c r="F68" s="126"/>
      <c r="G68" s="126"/>
      <c r="H68" s="126"/>
      <c r="I68" s="126"/>
      <c r="J68" s="126"/>
      <c r="K68" s="126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</row>
    <row r="69" spans="1:26" x14ac:dyDescent="0.2">
      <c r="A69" s="109"/>
      <c r="B69" s="109"/>
      <c r="C69" s="126"/>
      <c r="D69" s="126"/>
      <c r="E69" s="126"/>
      <c r="F69" s="126"/>
      <c r="G69" s="126"/>
      <c r="H69" s="126"/>
      <c r="I69" s="126"/>
      <c r="J69" s="126"/>
      <c r="K69" s="126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</row>
    <row r="70" spans="1:26" x14ac:dyDescent="0.2">
      <c r="A70" s="109"/>
      <c r="B70" s="109"/>
      <c r="C70" s="126"/>
      <c r="D70" s="126"/>
      <c r="E70" s="126"/>
      <c r="F70" s="126"/>
      <c r="G70" s="126"/>
      <c r="H70" s="126"/>
      <c r="I70" s="126"/>
      <c r="J70" s="126"/>
      <c r="K70" s="126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  <c r="Z70" s="109"/>
    </row>
    <row r="71" spans="1:26" x14ac:dyDescent="0.2">
      <c r="A71" s="109"/>
      <c r="B71" s="109"/>
      <c r="C71" s="126"/>
      <c r="D71" s="126"/>
      <c r="E71" s="126"/>
      <c r="F71" s="126"/>
      <c r="G71" s="126"/>
      <c r="H71" s="126"/>
      <c r="I71" s="126"/>
      <c r="J71" s="126"/>
      <c r="K71" s="126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</row>
    <row r="72" spans="1:26" x14ac:dyDescent="0.2">
      <c r="A72" s="109"/>
      <c r="B72" s="109"/>
      <c r="C72" s="126"/>
      <c r="D72" s="126"/>
      <c r="E72" s="126"/>
      <c r="F72" s="126"/>
      <c r="G72" s="126"/>
      <c r="H72" s="126"/>
      <c r="I72" s="126"/>
      <c r="J72" s="126"/>
      <c r="K72" s="126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</row>
    <row r="73" spans="1:26" x14ac:dyDescent="0.2">
      <c r="A73" s="109"/>
      <c r="B73" s="109"/>
      <c r="C73" s="126"/>
      <c r="D73" s="126"/>
      <c r="E73" s="126"/>
      <c r="F73" s="126"/>
      <c r="G73" s="126"/>
      <c r="H73" s="126"/>
      <c r="I73" s="126"/>
      <c r="J73" s="126"/>
      <c r="K73" s="126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  <c r="Z73" s="109"/>
    </row>
    <row r="74" spans="1:26" x14ac:dyDescent="0.2">
      <c r="A74" s="109"/>
      <c r="B74" s="109"/>
      <c r="C74" s="126"/>
      <c r="D74" s="126"/>
      <c r="E74" s="126"/>
      <c r="F74" s="126"/>
      <c r="G74" s="126"/>
      <c r="H74" s="126"/>
      <c r="I74" s="126"/>
      <c r="J74" s="126"/>
      <c r="K74" s="126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09"/>
      <c r="Z74" s="109"/>
    </row>
    <row r="75" spans="1:26" x14ac:dyDescent="0.2">
      <c r="A75" s="109"/>
      <c r="B75" s="109"/>
      <c r="C75" s="126"/>
      <c r="D75" s="126"/>
      <c r="E75" s="126"/>
      <c r="F75" s="126"/>
      <c r="G75" s="126"/>
      <c r="H75" s="126"/>
      <c r="I75" s="126"/>
      <c r="J75" s="126"/>
      <c r="K75" s="126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  <c r="Z75" s="109"/>
    </row>
    <row r="76" spans="1:26" x14ac:dyDescent="0.2">
      <c r="A76" s="109"/>
      <c r="B76" s="109"/>
      <c r="C76" s="126"/>
      <c r="D76" s="126"/>
      <c r="E76" s="126"/>
      <c r="F76" s="126"/>
      <c r="G76" s="126"/>
      <c r="H76" s="126"/>
      <c r="I76" s="126"/>
      <c r="J76" s="126"/>
      <c r="K76" s="126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  <c r="Z76" s="109"/>
    </row>
    <row r="77" spans="1:26" x14ac:dyDescent="0.2">
      <c r="A77" s="109"/>
      <c r="B77" s="109"/>
      <c r="C77" s="126"/>
      <c r="D77" s="126"/>
      <c r="E77" s="126"/>
      <c r="F77" s="126"/>
      <c r="G77" s="126"/>
      <c r="H77" s="126"/>
      <c r="I77" s="126"/>
      <c r="J77" s="126"/>
      <c r="K77" s="126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</row>
    <row r="78" spans="1:26" x14ac:dyDescent="0.2">
      <c r="A78" s="109"/>
      <c r="B78" s="109"/>
      <c r="C78" s="126"/>
      <c r="D78" s="126"/>
      <c r="E78" s="126"/>
      <c r="F78" s="126"/>
      <c r="G78" s="126"/>
      <c r="H78" s="126"/>
      <c r="I78" s="126"/>
      <c r="J78" s="126"/>
      <c r="K78" s="126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  <c r="Z78" s="109"/>
    </row>
    <row r="79" spans="1:26" x14ac:dyDescent="0.2">
      <c r="A79" s="109"/>
      <c r="B79" s="109"/>
      <c r="C79" s="126"/>
      <c r="D79" s="126"/>
      <c r="E79" s="126"/>
      <c r="F79" s="126"/>
      <c r="G79" s="126"/>
      <c r="H79" s="126"/>
      <c r="I79" s="126"/>
      <c r="J79" s="126"/>
      <c r="K79" s="126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  <c r="Z79" s="109"/>
    </row>
    <row r="80" spans="1:26" x14ac:dyDescent="0.2">
      <c r="A80" s="109"/>
      <c r="B80" s="109"/>
      <c r="C80" s="126"/>
      <c r="D80" s="126"/>
      <c r="E80" s="126"/>
      <c r="F80" s="126"/>
      <c r="G80" s="126"/>
      <c r="H80" s="126"/>
      <c r="I80" s="126"/>
      <c r="J80" s="126"/>
      <c r="K80" s="126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  <c r="Z80" s="109"/>
    </row>
    <row r="81" spans="1:26" x14ac:dyDescent="0.2">
      <c r="A81" s="109"/>
      <c r="B81" s="109"/>
      <c r="C81" s="126"/>
      <c r="D81" s="126"/>
      <c r="E81" s="126"/>
      <c r="F81" s="126"/>
      <c r="G81" s="126"/>
      <c r="H81" s="126"/>
      <c r="I81" s="126"/>
      <c r="J81" s="126"/>
      <c r="K81" s="126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</row>
    <row r="82" spans="1:26" x14ac:dyDescent="0.2">
      <c r="A82" s="109"/>
      <c r="B82" s="109"/>
      <c r="C82" s="126"/>
      <c r="D82" s="126"/>
      <c r="E82" s="126"/>
      <c r="F82" s="126"/>
      <c r="G82" s="126"/>
      <c r="H82" s="126"/>
      <c r="I82" s="126"/>
      <c r="J82" s="126"/>
      <c r="K82" s="126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  <c r="Z82" s="109"/>
    </row>
    <row r="83" spans="1:26" x14ac:dyDescent="0.2">
      <c r="A83" s="109"/>
      <c r="B83" s="109"/>
      <c r="C83" s="126"/>
      <c r="D83" s="126"/>
      <c r="E83" s="126"/>
      <c r="F83" s="126"/>
      <c r="G83" s="126"/>
      <c r="H83" s="126"/>
      <c r="I83" s="126"/>
      <c r="J83" s="126"/>
      <c r="K83" s="126"/>
      <c r="L83" s="109"/>
      <c r="M83" s="109"/>
      <c r="N83" s="109"/>
      <c r="O83" s="109"/>
      <c r="P83" s="109"/>
      <c r="Q83" s="109"/>
      <c r="R83" s="109"/>
      <c r="S83" s="109"/>
      <c r="T83" s="109"/>
      <c r="U83" s="109"/>
      <c r="V83" s="109"/>
      <c r="W83" s="109"/>
      <c r="X83" s="109"/>
      <c r="Y83" s="109"/>
      <c r="Z83" s="109"/>
    </row>
    <row r="84" spans="1:26" x14ac:dyDescent="0.2">
      <c r="A84" s="109"/>
      <c r="B84" s="109"/>
      <c r="C84" s="126"/>
      <c r="D84" s="126"/>
      <c r="E84" s="126"/>
      <c r="F84" s="126"/>
      <c r="G84" s="126"/>
      <c r="H84" s="126"/>
      <c r="I84" s="126"/>
      <c r="J84" s="126"/>
      <c r="K84" s="126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09"/>
      <c r="Z84" s="109"/>
    </row>
    <row r="85" spans="1:26" x14ac:dyDescent="0.2">
      <c r="A85" s="109"/>
      <c r="B85" s="109"/>
      <c r="C85" s="126"/>
      <c r="D85" s="126"/>
      <c r="E85" s="126"/>
      <c r="F85" s="126"/>
      <c r="G85" s="126"/>
      <c r="H85" s="126"/>
      <c r="I85" s="126"/>
      <c r="J85" s="126"/>
      <c r="K85" s="126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  <c r="Z85" s="109"/>
    </row>
    <row r="86" spans="1:26" x14ac:dyDescent="0.2">
      <c r="A86" s="109"/>
      <c r="B86" s="109"/>
      <c r="C86" s="126"/>
      <c r="D86" s="126"/>
      <c r="E86" s="126"/>
      <c r="F86" s="126"/>
      <c r="G86" s="126"/>
      <c r="H86" s="126"/>
      <c r="I86" s="126"/>
      <c r="J86" s="126"/>
      <c r="K86" s="126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09"/>
      <c r="Y86" s="109"/>
      <c r="Z86" s="109"/>
    </row>
    <row r="87" spans="1:26" x14ac:dyDescent="0.2">
      <c r="A87" s="109"/>
      <c r="B87" s="109"/>
      <c r="C87" s="126"/>
      <c r="D87" s="126"/>
      <c r="E87" s="126"/>
      <c r="F87" s="126"/>
      <c r="G87" s="126"/>
      <c r="H87" s="126"/>
      <c r="I87" s="126"/>
      <c r="J87" s="126"/>
      <c r="K87" s="126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  <c r="Z87" s="109"/>
    </row>
    <row r="88" spans="1:26" x14ac:dyDescent="0.2">
      <c r="A88" s="109"/>
      <c r="B88" s="109"/>
      <c r="C88" s="126"/>
      <c r="D88" s="126"/>
      <c r="E88" s="126"/>
      <c r="F88" s="126"/>
      <c r="G88" s="126"/>
      <c r="H88" s="126"/>
      <c r="I88" s="126"/>
      <c r="J88" s="126"/>
      <c r="K88" s="126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09"/>
      <c r="Y88" s="109"/>
      <c r="Z88" s="109"/>
    </row>
    <row r="89" spans="1:26" x14ac:dyDescent="0.2">
      <c r="A89" s="109"/>
      <c r="B89" s="109"/>
      <c r="C89" s="126"/>
      <c r="D89" s="126"/>
      <c r="E89" s="126"/>
      <c r="F89" s="126"/>
      <c r="G89" s="126"/>
      <c r="H89" s="126"/>
      <c r="I89" s="126"/>
      <c r="J89" s="126"/>
      <c r="K89" s="126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  <c r="Z89" s="109"/>
    </row>
    <row r="90" spans="1:26" x14ac:dyDescent="0.2">
      <c r="A90" s="109"/>
      <c r="B90" s="109"/>
      <c r="C90" s="126"/>
      <c r="D90" s="126"/>
      <c r="E90" s="126"/>
      <c r="F90" s="126"/>
      <c r="G90" s="126"/>
      <c r="H90" s="126"/>
      <c r="I90" s="126"/>
      <c r="J90" s="126"/>
      <c r="K90" s="126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09"/>
      <c r="Y90" s="109"/>
      <c r="Z90" s="109"/>
    </row>
    <row r="91" spans="1:26" x14ac:dyDescent="0.2">
      <c r="A91" s="109"/>
      <c r="B91" s="109"/>
      <c r="C91" s="126"/>
      <c r="D91" s="126"/>
      <c r="E91" s="126"/>
      <c r="F91" s="126"/>
      <c r="G91" s="126"/>
      <c r="H91" s="126"/>
      <c r="I91" s="126"/>
      <c r="J91" s="126"/>
      <c r="K91" s="126"/>
      <c r="L91" s="109"/>
      <c r="M91" s="109"/>
      <c r="N91" s="109"/>
      <c r="O91" s="109"/>
      <c r="P91" s="109"/>
      <c r="Q91" s="109"/>
      <c r="R91" s="109"/>
      <c r="S91" s="109"/>
      <c r="T91" s="109"/>
      <c r="U91" s="109"/>
      <c r="V91" s="109"/>
      <c r="W91" s="109"/>
      <c r="X91" s="109"/>
      <c r="Y91" s="109"/>
      <c r="Z91" s="109"/>
    </row>
    <row r="92" spans="1:26" x14ac:dyDescent="0.2">
      <c r="A92" s="109"/>
      <c r="B92" s="109"/>
      <c r="C92" s="126"/>
      <c r="D92" s="126"/>
      <c r="E92" s="126"/>
      <c r="F92" s="126"/>
      <c r="G92" s="126"/>
      <c r="H92" s="126"/>
      <c r="I92" s="126"/>
      <c r="J92" s="126"/>
      <c r="K92" s="126"/>
      <c r="L92" s="109"/>
      <c r="M92" s="109"/>
      <c r="N92" s="109"/>
      <c r="O92" s="109"/>
      <c r="P92" s="109"/>
      <c r="Q92" s="109"/>
      <c r="R92" s="109"/>
      <c r="S92" s="109"/>
      <c r="T92" s="109"/>
      <c r="U92" s="109"/>
      <c r="V92" s="109"/>
      <c r="W92" s="109"/>
      <c r="X92" s="109"/>
      <c r="Y92" s="109"/>
      <c r="Z92" s="109"/>
    </row>
    <row r="93" spans="1:26" x14ac:dyDescent="0.2">
      <c r="A93" s="109"/>
      <c r="B93" s="109"/>
      <c r="C93" s="126"/>
      <c r="D93" s="126"/>
      <c r="E93" s="126"/>
      <c r="F93" s="126"/>
      <c r="G93" s="126"/>
      <c r="H93" s="126"/>
      <c r="I93" s="126"/>
      <c r="J93" s="126"/>
      <c r="K93" s="126"/>
      <c r="L93" s="109"/>
      <c r="M93" s="109"/>
      <c r="N93" s="109"/>
      <c r="O93" s="109"/>
      <c r="P93" s="109"/>
      <c r="Q93" s="109"/>
      <c r="R93" s="109"/>
      <c r="S93" s="109"/>
      <c r="T93" s="109"/>
      <c r="U93" s="109"/>
      <c r="V93" s="109"/>
      <c r="W93" s="109"/>
      <c r="X93" s="109"/>
      <c r="Y93" s="109"/>
      <c r="Z93" s="109"/>
    </row>
    <row r="94" spans="1:26" x14ac:dyDescent="0.2">
      <c r="A94" s="109"/>
      <c r="B94" s="109"/>
      <c r="C94" s="126"/>
      <c r="D94" s="126"/>
      <c r="E94" s="126"/>
      <c r="F94" s="126"/>
      <c r="G94" s="126"/>
      <c r="H94" s="126"/>
      <c r="I94" s="126"/>
      <c r="J94" s="126"/>
      <c r="K94" s="126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</row>
    <row r="95" spans="1:26" x14ac:dyDescent="0.2">
      <c r="A95" s="109"/>
      <c r="B95" s="109"/>
      <c r="C95" s="126"/>
      <c r="D95" s="126"/>
      <c r="E95" s="126"/>
      <c r="F95" s="126"/>
      <c r="G95" s="126"/>
      <c r="H95" s="126"/>
      <c r="I95" s="126"/>
      <c r="J95" s="126"/>
      <c r="K95" s="126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  <c r="Z95" s="109"/>
    </row>
    <row r="96" spans="1:26" x14ac:dyDescent="0.2">
      <c r="A96" s="109"/>
      <c r="B96" s="109"/>
      <c r="C96" s="126"/>
      <c r="D96" s="126"/>
      <c r="E96" s="126"/>
      <c r="F96" s="126"/>
      <c r="G96" s="126"/>
      <c r="H96" s="126"/>
      <c r="I96" s="126"/>
      <c r="J96" s="126"/>
      <c r="K96" s="126"/>
      <c r="L96" s="109"/>
      <c r="M96" s="109"/>
      <c r="N96" s="109"/>
      <c r="O96" s="109"/>
      <c r="P96" s="109"/>
      <c r="Q96" s="109"/>
      <c r="R96" s="109"/>
      <c r="S96" s="109"/>
      <c r="T96" s="109"/>
      <c r="U96" s="109"/>
      <c r="V96" s="109"/>
      <c r="W96" s="109"/>
      <c r="X96" s="109"/>
      <c r="Y96" s="109"/>
      <c r="Z96" s="109"/>
    </row>
    <row r="97" spans="1:26" x14ac:dyDescent="0.2">
      <c r="A97" s="109"/>
      <c r="B97" s="109"/>
      <c r="C97" s="126"/>
      <c r="D97" s="126"/>
      <c r="E97" s="126"/>
      <c r="F97" s="126"/>
      <c r="G97" s="126"/>
      <c r="H97" s="126"/>
      <c r="I97" s="126"/>
      <c r="J97" s="126"/>
      <c r="K97" s="126"/>
      <c r="L97" s="109"/>
      <c r="M97" s="109"/>
      <c r="N97" s="109"/>
      <c r="O97" s="109"/>
      <c r="P97" s="109"/>
      <c r="Q97" s="109"/>
      <c r="R97" s="109"/>
      <c r="S97" s="109"/>
      <c r="T97" s="109"/>
      <c r="U97" s="109"/>
      <c r="V97" s="109"/>
      <c r="W97" s="109"/>
      <c r="X97" s="109"/>
      <c r="Y97" s="109"/>
      <c r="Z97" s="109"/>
    </row>
    <row r="98" spans="1:26" x14ac:dyDescent="0.2">
      <c r="A98" s="109"/>
      <c r="B98" s="109"/>
      <c r="C98" s="126"/>
      <c r="D98" s="126"/>
      <c r="E98" s="126"/>
      <c r="F98" s="126"/>
      <c r="G98" s="126"/>
      <c r="H98" s="126"/>
      <c r="I98" s="126"/>
      <c r="J98" s="126"/>
      <c r="K98" s="126"/>
      <c r="L98" s="109"/>
      <c r="M98" s="109"/>
      <c r="N98" s="109"/>
      <c r="O98" s="109"/>
      <c r="P98" s="109"/>
      <c r="Q98" s="109"/>
      <c r="R98" s="109"/>
      <c r="S98" s="109"/>
      <c r="T98" s="109"/>
      <c r="U98" s="109"/>
      <c r="V98" s="109"/>
      <c r="W98" s="109"/>
      <c r="X98" s="109"/>
      <c r="Y98" s="109"/>
      <c r="Z98" s="109"/>
    </row>
    <row r="99" spans="1:26" x14ac:dyDescent="0.2">
      <c r="A99" s="109"/>
      <c r="B99" s="109"/>
      <c r="C99" s="126"/>
      <c r="D99" s="126"/>
      <c r="E99" s="126"/>
      <c r="F99" s="126"/>
      <c r="G99" s="126"/>
      <c r="H99" s="126"/>
      <c r="I99" s="126"/>
      <c r="J99" s="126"/>
      <c r="K99" s="126"/>
      <c r="L99" s="109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9"/>
      <c r="Z99" s="109"/>
    </row>
    <row r="100" spans="1:26" ht="10.8" thickBot="1" x14ac:dyDescent="0.25">
      <c r="A100" s="109"/>
      <c r="B100" s="109"/>
      <c r="C100" s="126"/>
      <c r="D100" s="126"/>
      <c r="E100" s="126"/>
      <c r="F100" s="126"/>
      <c r="G100" s="126"/>
      <c r="H100" s="126"/>
      <c r="I100" s="126"/>
      <c r="J100" s="126"/>
      <c r="K100" s="126"/>
      <c r="L100" s="109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  <c r="Z100" s="109"/>
    </row>
  </sheetData>
  <mergeCells count="2">
    <mergeCell ref="F4:J4"/>
    <mergeCell ref="C27:K27"/>
  </mergeCells>
  <hyperlinks>
    <hyperlink ref="A1" location="MAIN!A4" display="MAIN" xr:uid="{00000000-0004-0000-0F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31</vt:i4>
      </vt:variant>
    </vt:vector>
  </HeadingPairs>
  <TitlesOfParts>
    <vt:vector size="50" baseType="lpstr">
      <vt:lpstr>Lists</vt:lpstr>
      <vt:lpstr>MAIN</vt:lpstr>
      <vt:lpstr>S.02.01_1_EN</vt:lpstr>
      <vt:lpstr>S.02.01_2_EN</vt:lpstr>
      <vt:lpstr>S.05.01_1_EN</vt:lpstr>
      <vt:lpstr>S.05.01_2_EN</vt:lpstr>
      <vt:lpstr>S.05.01_3_EN</vt:lpstr>
      <vt:lpstr>S.05.02_1_EN</vt:lpstr>
      <vt:lpstr>S.05.02_2_EN</vt:lpstr>
      <vt:lpstr>S.12.01_EN</vt:lpstr>
      <vt:lpstr>S.17.01_1_EN</vt:lpstr>
      <vt:lpstr>S.17.01_2_EN</vt:lpstr>
      <vt:lpstr>S.19.01_EN</vt:lpstr>
      <vt:lpstr>S.23.01_EN</vt:lpstr>
      <vt:lpstr>S.25.03_EN</vt:lpstr>
      <vt:lpstr>S.25.03_FR</vt:lpstr>
      <vt:lpstr>S.28.01_EN</vt:lpstr>
      <vt:lpstr>PD.25.03.A</vt:lpstr>
      <vt:lpstr>DM_CUSTOMVARIABLES</vt:lpstr>
      <vt:lpstr>_asatdate</vt:lpstr>
      <vt:lpstr>_asatdateFR</vt:lpstr>
      <vt:lpstr>_bip_prefix</vt:lpstr>
      <vt:lpstr>_entity</vt:lpstr>
      <vt:lpstr>_multiplierFR</vt:lpstr>
      <vt:lpstr>_sdate</vt:lpstr>
      <vt:lpstr>_sdateFR</vt:lpstr>
      <vt:lpstr>_tabCoef</vt:lpstr>
      <vt:lpstr>BIP_SSE_PD_S.02.01_1_EN</vt:lpstr>
      <vt:lpstr>BIP_SSE_PD_S.02.01_2_EN</vt:lpstr>
      <vt:lpstr>BIP_SSE_PD_S.05.01_1_EN</vt:lpstr>
      <vt:lpstr>BIP_SSE_PD_S.05.01_2_EN</vt:lpstr>
      <vt:lpstr>BIP_SSE_PD_S.05.01_3_EN</vt:lpstr>
      <vt:lpstr>BIP_SSE_PD_S.05.02_1_EN</vt:lpstr>
      <vt:lpstr>BIP_SSE_PD_S.05.02_2_EN</vt:lpstr>
      <vt:lpstr>BIP_SSE_PD_S.12.01_1_EN</vt:lpstr>
      <vt:lpstr>BIP_SSE_PD_S.17.01_1_EN</vt:lpstr>
      <vt:lpstr>BIP_SSE_PD_S.17.01_2_EN</vt:lpstr>
      <vt:lpstr>BIP_SSE_PD_S.19.01_1_EN</vt:lpstr>
      <vt:lpstr>BIP_SSE_PD_S.23.01_1_EN</vt:lpstr>
      <vt:lpstr>BIP_SSE_PD_S.23.01_2_EN</vt:lpstr>
      <vt:lpstr>BIP_SSE_PD_S.23.01_3_EN</vt:lpstr>
      <vt:lpstr>BIP_SSE_PD_S.25.03_1_EN</vt:lpstr>
      <vt:lpstr>BIP_SSE_PD_S.25.03_1_FR</vt:lpstr>
      <vt:lpstr>BIP_SSE_PD_S.28.01_1_EN</vt:lpstr>
      <vt:lpstr>coef</vt:lpstr>
      <vt:lpstr>S.17.01_1_EN!Print_Area</vt:lpstr>
      <vt:lpstr>S.17.01_2_EN!Print_Area</vt:lpstr>
      <vt:lpstr>S.19.01_EN!Print_Area</vt:lpstr>
      <vt:lpstr>S.25.03_EN!Print_Area</vt:lpstr>
      <vt:lpstr>S.25.03_FR!Print_Area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Mikalai KIM</dc:creator>
  <cp:keywords/>
  <dc:description/>
  <cp:lastModifiedBy>FRICK Mathias</cp:lastModifiedBy>
  <dcterms:created xsi:type="dcterms:W3CDTF">2016-10-07T16:16:08Z</dcterms:created>
  <dcterms:modified xsi:type="dcterms:W3CDTF">2019-04-11T15:56:44Z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eriodId">
    <vt:i4>47</vt:i4>
  </property>
  <property fmtid="{D5CDD505-2E9C-101B-9397-08002B2CF9AE}" pid="3" name="PeriodName">
    <vt:lpwstr>2018.S2_NARRATIVES</vt:lpwstr>
  </property>
  <property fmtid="{D5CDD505-2E9C-101B-9397-08002B2CF9AE}" pid="4" name="ChapterId">
    <vt:i4>22558</vt:i4>
  </property>
  <property fmtid="{D5CDD505-2E9C-101B-9397-08002B2CF9AE}" pid="5" name="ChapterName">
    <vt:lpwstr>SSE-PD</vt:lpwstr>
  </property>
  <property fmtid="{D5CDD505-2E9C-101B-9397-08002B2CF9AE}" pid="6" name="ReportId">
    <vt:i4>279</vt:i4>
  </property>
  <property fmtid="{D5CDD505-2E9C-101B-9397-08002B2CF9AE}" pid="7" name="ReportName">
    <vt:lpwstr>Datacache</vt:lpwstr>
  </property>
  <property fmtid="{D5CDD505-2E9C-101B-9397-08002B2CF9AE}" pid="8" name="isLinkedAndViewmode">
    <vt:bool>false</vt:bool>
  </property>
  <property fmtid="{D5CDD505-2E9C-101B-9397-08002B2CF9AE}" pid="9" name="CustomValidationID">
    <vt:i4>50</vt:i4>
  </property>
  <property fmtid="{D5CDD505-2E9C-101B-9397-08002B2CF9AE}" pid="10" name="frecMETA00">
    <vt:lpwstr>XQkAAB+LCAAAAAAABABFlgtyxCAMQ6+Ezf883P8O1ZOz05lNkxAwsiyLRu/v5LvxIuJlnDfOy/aiD43ovubLvvVF722+weN9cfW4XkyNavYdb96XnhFHVyNCe7vXa/Bp63m88bTFy9nYNrR7xnojXj962+8qtp7mfIp+2usCdvSYWr3vm5pBTF1dcbciCeRKQdZEMChGhDArZA695/G79svYby82yqH1ykQhMuMRbepDK6DKNG8RoL960m0xKTU</vt:lpwstr>
  </property>
  <property fmtid="{D5CDD505-2E9C-101B-9397-08002B2CF9AE}" pid="11" name="frecMETA01">
    <vt:lpwstr>ypvDH3TU1yVDDh5lpCvltRWILpQuGJYQADs8belvat70BpgovIE9bgVqzYxsw+cQ+2lA0qyywOtNDOXtlcUADfrMA9ojlnadCCSYprq+cq4Cyp2K6Qjm0ikpeMz6jiFUdswmPipYToqWSqiOcKdUc43X2j3d/bDc+jumNshWLXJuA8cTKUTgUpLC32GbhdhUoCAxfZbQu1YDudFlIXqUnWaWkRA8kbXZIaGtfSWojuE1wIlRhXcPgoiZZ6oTSy0</vt:lpwstr>
  </property>
  <property fmtid="{D5CDD505-2E9C-101B-9397-08002B2CF9AE}" pid="12" name="frecMETA02">
    <vt:lpwstr>AQkeJSucBWt9qOs2zpomeW+GkPypT50Q4vuqiIsqAYzZxADySTaYC3dcMCDYKVAEcU1dNSzkbKoiT9qBZIvugu2ZzrDkGUNBsIoW5d90PSaPQGIRBibed6ADjBCCTSnE5VSjcaVgfU/1/w/PVTsK8Cjl55WKthWRPuk1C3SsRixbqsU8XKB8QG8jAdJ6vGYeUGGhfMa8CS5p6GSBUo96zsweAoStjC1cIoz6H+ek0XkvK35YLFOmU8dhhESv/ck</vt:lpwstr>
  </property>
  <property fmtid="{D5CDD505-2E9C-101B-9397-08002B2CF9AE}" pid="13" name="frecMETA03">
    <vt:lpwstr>oPGpzvdJtHS3acFin3QAimdUkh1GHNif+YCfayzp20L3P7y1Gu0nydZYM3AbGjGLYh0xbQqlC2c2Q7DMldO2nFMF3OXFNxw6XLjyfsTgdR6Gek0k23uUk91ielTo2MbUjDSr6FbvOgSubfamNQ9cbjsl0a77jzIsRqXaXSrfTZPsvH1Q8fugwyVLDdntGAajqiJfeA4gg0A85llKLKbpGsUdR5bLIEdQ5HdPffNUpEqiL2JFilPLzTepx7MgQrb</vt:lpwstr>
  </property>
  <property fmtid="{D5CDD505-2E9C-101B-9397-08002B2CF9AE}" pid="14" name="frecMETA04">
    <vt:lpwstr>bukDjqvxKQzhwVh77t/g5CCTY6djr0krPqGtw+cjj/RwIrvdxCO6KYAMCgJBuMEozDinHfRWcaLabRTzp1XnDXcGR8V92Jvi718OCyBMggr0rKVFnwWlfI+ddP8K2XxG9s9ThNHmOOwtt1wM0zlGwIFwfGqQ7qyDwgrdVR7D+XhbdctPWu6za1D2iV4nDUwLTJTqhV8/H130oQ/OCdmclLjF+iKZGFoLlTNtfSpo34Sgz7rPQouj+8aCwWGR7qd</vt:lpwstr>
  </property>
  <property fmtid="{D5CDD505-2E9C-101B-9397-08002B2CF9AE}" pid="15" name="frecMETA05">
    <vt:lpwstr>Vh7zmKTRm2ty7WkMDrjoHz/PZocFegmn2RgQtoPa4Y9ep9HudHjY1/NyTU981IHlNa324VMVNR7Yc7Egeo3KR+S/iHvN0K6X8AxdUI5xdCQAA</vt:lpwstr>
  </property>
  <property fmtid="{D5CDD505-2E9C-101B-9397-08002B2CF9AE}" pid="16" name="connMeta00">
    <vt:lpwstr>kgMAAB+LCAAAAAAABAAtk9EVwCAIA1cSUNR52H+HXrAffVUKIYTUIuqM2rv2KrurcpZzz7JtNYlFlq9ZgwCXKPNTMSp3zVNHCbcyKzip1m65d9AOb3KWN865r3yQML1iqiPAtvhIv7Cige+X6et9AMdHN7SVj+CgCccVRYJP+B9ab9ruIsdH1gTl0uA8Ipokq+lQsd5LBaJkr4F3ZOhGbXbQzVW1CE6eEGrj+xQJrqbBoqut+6Sma44LHDWAIAq</vt:lpwstr>
  </property>
  <property fmtid="{D5CDD505-2E9C-101B-9397-08002B2CF9AE}" pid="17" name="connMeta01">
    <vt:lpwstr>o4npdGJ3ZYx+pxsxDOvjwShDAN3GY+eblbOt2tTGUCIlF/BQ4O5q6yDFdtrIGX2GFEnjG1vWSo036vyLJopWxkSvgJXqa/WgQgUEVumIm9Q0kzTifQltG0IQceeW/XPWD52pH2b29fOKmxUcDyj8emuuhSAsApHjN2Yxc04vKqHVq3tf5jJcmbdgs4N52zP4kFuMN1BbOXg6LaKsS0hAebxDJzPpCrWWbfXvnJvWkJ95qK8ANu8g40gyJor3nUN</vt:lpwstr>
  </property>
  <property fmtid="{D5CDD505-2E9C-101B-9397-08002B2CF9AE}" pid="18" name="connMeta02">
    <vt:lpwstr>rWae0ANcT/93lic4MUKfqshfOrSBep5WZNO44W2eYzuYJ/Bm/DcXzj5OEVkgMAAA==</vt:lpwstr>
  </property>
</Properties>
</file>